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MAI TRAM\KHOA KINH TÊ\QTSX2\ĐỀ THI - ĐÁP ÁN\CUỐI KỲ\ĐÁP ÁN\"/>
    </mc:Choice>
  </mc:AlternateContent>
  <bookViews>
    <workbookView xWindow="0" yWindow="0" windowWidth="25600" windowHeight="14480" tabRatio="500"/>
  </bookViews>
  <sheets>
    <sheet name="Sheet1"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18" i="1" l="1"/>
  <c r="B22" i="1" s="1"/>
  <c r="C15" i="1"/>
  <c r="B27" i="1" l="1"/>
  <c r="J103" i="1"/>
  <c r="I103" i="1"/>
  <c r="I68" i="1"/>
  <c r="I75" i="1" s="1"/>
  <c r="I78" i="1" s="1"/>
  <c r="I79" i="1" s="1"/>
  <c r="H80" i="1" s="1"/>
  <c r="J60" i="1"/>
  <c r="J61" i="1" s="1"/>
  <c r="I62" i="1" s="1"/>
  <c r="I81" i="1" s="1"/>
  <c r="I84" i="1" s="1"/>
  <c r="I85" i="1" s="1"/>
  <c r="H86" i="1" s="1"/>
  <c r="K54" i="1"/>
  <c r="K55" i="1" s="1"/>
  <c r="J56" i="1" s="1"/>
  <c r="J99" i="1" s="1"/>
  <c r="G104" i="1" l="1"/>
  <c r="H104" i="1"/>
  <c r="I99" i="1"/>
  <c r="I102" i="1" s="1"/>
  <c r="J101" i="1" s="1"/>
  <c r="J102" i="1" s="1"/>
  <c r="K101" i="1" s="1"/>
  <c r="J81" i="1"/>
  <c r="J84" i="1" s="1"/>
  <c r="J85" i="1" s="1"/>
  <c r="I86" i="1" s="1"/>
  <c r="I87" i="1" s="1"/>
  <c r="J63" i="1"/>
  <c r="J66" i="1" s="1"/>
  <c r="K65" i="1" s="1"/>
  <c r="H93" i="1"/>
  <c r="H96" i="1" s="1"/>
  <c r="H97" i="1" s="1"/>
  <c r="H87" i="1"/>
  <c r="I69" i="1"/>
  <c r="I72" i="1" s="1"/>
  <c r="I95" i="1" l="1"/>
  <c r="F98" i="1"/>
  <c r="I90" i="1"/>
  <c r="I91" i="1" s="1"/>
  <c r="G92" i="1" s="1"/>
  <c r="I93" i="1"/>
  <c r="H90" i="1"/>
  <c r="H91" i="1" s="1"/>
  <c r="F92" i="1" s="1"/>
  <c r="I96" i="1" l="1"/>
  <c r="I97" i="1" s="1"/>
  <c r="G98" i="1" s="1"/>
  <c r="I73" i="1"/>
  <c r="G74" i="1" s="1"/>
</calcChain>
</file>

<file path=xl/sharedStrings.xml><?xml version="1.0" encoding="utf-8"?>
<sst xmlns="http://schemas.openxmlformats.org/spreadsheetml/2006/main" count="84" uniqueCount="35">
  <si>
    <t>ĐÁP ÁN MÔN QUẢN TRỊ SẢN XUẤT 2</t>
  </si>
  <si>
    <t>Tuần</t>
  </si>
  <si>
    <t>Tổng nhu cầu</t>
  </si>
  <si>
    <t>Lượng tiếp nhận theo tiến độ</t>
  </si>
  <si>
    <t>Dự trữ hiện có</t>
  </si>
  <si>
    <t>Nhu cầu thực</t>
  </si>
  <si>
    <t>Lượng hàng nhận theo kế hoạch</t>
  </si>
  <si>
    <t>Phát đơn hàng</t>
  </si>
  <si>
    <t>a/ (1đ)</t>
  </si>
  <si>
    <t>Câu 3 (5 điểm)</t>
  </si>
  <si>
    <t>X (0.25đ)</t>
  </si>
  <si>
    <t>S (0.5đ)</t>
  </si>
  <si>
    <t>V  (0.5đ)</t>
  </si>
  <si>
    <t>U (0.5đ)</t>
  </si>
  <si>
    <t>M (0.5đ)</t>
  </si>
  <si>
    <t>N (0.5đ)</t>
  </si>
  <si>
    <t>T(0.5đ)</t>
  </si>
  <si>
    <t>Nhu cầu bình quân theo ngày</t>
  </si>
  <si>
    <t>40.000/250=</t>
  </si>
  <si>
    <t>đơn vị</t>
  </si>
  <si>
    <t>đồng</t>
  </si>
  <si>
    <t>TC = D*S/Q + Q*H*(p-d)/2p =</t>
  </si>
  <si>
    <t>Tp=Q/p=</t>
  </si>
  <si>
    <t>ngày</t>
  </si>
  <si>
    <t>đơn vị/ngày</t>
  </si>
  <si>
    <t>Phương pháp này không nên áp dụng cho các trường hợp:</t>
  </si>
  <si>
    <t>Câu 1 ( 2điểm)</t>
  </si>
  <si>
    <t>Phương pháp xác định kích cỡ lô hàng "lot for lot" là mua đúng bằng số lượng cần thiết. (1đ)</t>
  </si>
  <si>
    <t>&gt;Doanh nghiệp sản xuất nhiều sản phẩm hoặc sản phẩm có cấu trúc phức tạp vì khối lượng chi tiết, NVL cần mua sẽ rất lớn, gây khó khăn cho hoạt động MRP (0.5đ)</t>
  </si>
  <si>
    <t>&gt; Phương tiện chuyên chở được tiêu chuẩn hóa, ví dụ như container, vì sẽ làm cho chi phí vận chuyển đơn vị tăng cao (0.5đ)</t>
  </si>
  <si>
    <t>Câu 2 (3 điểm)</t>
  </si>
  <si>
    <t>b/ Chi phí tồn kho trong năm (1đ)</t>
  </si>
  <si>
    <t>c/ Thời gian sản xuất áo đầm (1đ)</t>
  </si>
  <si>
    <t xml:space="preserve"> Y(0.25đ)</t>
  </si>
  <si>
    <t>W (0.5đ)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</si>
</sst>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Times New Roman"/>
    </font>
    <font>
      <b/>
      <u/>
      <sz val="12"/>
      <color theme="1"/>
      <name val="Times New Roman"/>
    </font>
    <font>
      <sz val="12"/>
      <color rgb="FF000000"/>
      <name val="Times New Roman"/>
    </font>
    <font>
      <b/>
      <sz val="24"/>
      <color theme="1"/>
      <name val="Times New Roman"/>
    </font>
    <font>
      <sz val="12"/>
      <color theme="1"/>
      <name val="Times New Roman"/>
      <family val="1"/>
    </font>
    <font>
      <b/>
      <u/>
      <sz val="12"/>
      <color theme="1"/>
      <name val="Times New Roman"/>
      <family val="1"/>
    </font>
    <font>
      <b/>
      <sz val="12"/>
      <color theme="1"/>
      <name val="Times New Roman"/>
      <family val="1"/>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1">
    <xf numFmtId="0" fontId="0" fillId="0" borderId="0" xfId="0"/>
    <xf numFmtId="3" fontId="3" fillId="0" borderId="0" xfId="0" applyNumberFormat="1" applyFont="1"/>
    <xf numFmtId="0" fontId="3" fillId="0" borderId="0" xfId="0" applyFont="1"/>
    <xf numFmtId="1" fontId="3" fillId="0" borderId="0" xfId="0" applyNumberFormat="1" applyFont="1"/>
    <xf numFmtId="0" fontId="4" fillId="0" borderId="0" xfId="0" applyFont="1"/>
    <xf numFmtId="0" fontId="3" fillId="0" borderId="1" xfId="0" applyFont="1" applyBorder="1"/>
    <xf numFmtId="3" fontId="3" fillId="0" borderId="1" xfId="0" applyNumberFormat="1" applyFont="1" applyBorder="1"/>
    <xf numFmtId="1" fontId="3" fillId="0" borderId="1" xfId="0" applyNumberFormat="1" applyFont="1" applyBorder="1"/>
    <xf numFmtId="0" fontId="3" fillId="0" borderId="2" xfId="0" applyFont="1" applyBorder="1"/>
    <xf numFmtId="3" fontId="3" fillId="0" borderId="2" xfId="0" applyNumberFormat="1" applyFont="1" applyBorder="1"/>
    <xf numFmtId="1" fontId="3" fillId="0" borderId="2" xfId="0" applyNumberFormat="1" applyFont="1" applyBorder="1"/>
    <xf numFmtId="0" fontId="3" fillId="0" borderId="3" xfId="0" applyFont="1" applyBorder="1"/>
    <xf numFmtId="3" fontId="3" fillId="0" borderId="3" xfId="0" applyNumberFormat="1" applyFont="1" applyBorder="1"/>
    <xf numFmtId="1" fontId="3" fillId="0" borderId="3" xfId="0" applyNumberFormat="1" applyFont="1" applyBorder="1"/>
    <xf numFmtId="3" fontId="5" fillId="0" borderId="1" xfId="0" applyNumberFormat="1" applyFont="1" applyBorder="1"/>
    <xf numFmtId="3" fontId="5" fillId="0" borderId="2" xfId="0" applyNumberFormat="1" applyFont="1" applyBorder="1"/>
    <xf numFmtId="3" fontId="5" fillId="0" borderId="3" xfId="0" applyNumberFormat="1" applyFont="1" applyBorder="1"/>
    <xf numFmtId="0" fontId="6" fillId="0" borderId="0" xfId="0" applyFont="1"/>
    <xf numFmtId="0" fontId="8" fillId="0" borderId="0" xfId="0" applyFont="1"/>
    <xf numFmtId="0" fontId="7" fillId="0" borderId="2" xfId="0" applyFont="1" applyBorder="1"/>
    <xf numFmtId="0" fontId="7" fillId="0" borderId="1" xfId="0" applyFont="1" applyBorder="1"/>
    <xf numFmtId="3" fontId="7" fillId="0" borderId="0" xfId="0" applyNumberFormat="1" applyFont="1"/>
    <xf numFmtId="0" fontId="7" fillId="0" borderId="0" xfId="0" applyFont="1"/>
    <xf numFmtId="0" fontId="7" fillId="0" borderId="0" xfId="0" quotePrefix="1" applyFont="1"/>
    <xf numFmtId="164" fontId="3" fillId="0" borderId="0" xfId="0" applyNumberFormat="1" applyFont="1"/>
    <xf numFmtId="0" fontId="9" fillId="0" borderId="0" xfId="0" applyFont="1"/>
    <xf numFmtId="0" fontId="7" fillId="0" borderId="0" xfId="0" applyFont="1" applyBorder="1"/>
    <xf numFmtId="0" fontId="3" fillId="0" borderId="0" xfId="0" applyFont="1" applyBorder="1"/>
    <xf numFmtId="4" fontId="3" fillId="0" borderId="0" xfId="0" applyNumberFormat="1" applyFont="1" applyBorder="1"/>
    <xf numFmtId="1" fontId="7" fillId="0" borderId="0" xfId="0" applyNumberFormat="1" applyFont="1"/>
    <xf numFmtId="0" fontId="8" fillId="0" borderId="0" xfId="0" applyFont="1" applyBorder="1"/>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304800</xdr:colOff>
          <xdr:row>0</xdr:row>
          <xdr:rowOff>95250</xdr:rowOff>
        </xdr:from>
        <xdr:to>
          <xdr:col>1</xdr:col>
          <xdr:colOff>1257300</xdr:colOff>
          <xdr:row>2</xdr:row>
          <xdr:rowOff>171450</xdr:rowOff>
        </xdr:to>
        <xdr:sp macro="" textlink="">
          <xdr:nvSpPr>
            <xdr:cNvPr id="1047" name="Object 23" hidden="1">
              <a:extLst>
                <a:ext uri="{63B3BB69-23CF-44E3-9099-C40C66FF867C}">
                  <a14:compatExt spid="_x0000_s104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15</xdr:row>
      <xdr:rowOff>0</xdr:rowOff>
    </xdr:from>
    <xdr:to>
      <xdr:col>0</xdr:col>
      <xdr:colOff>0</xdr:colOff>
      <xdr:row>15</xdr:row>
      <xdr:rowOff>159284</xdr:rowOff>
    </xdr:to>
    <xdr:cxnSp macro="">
      <xdr:nvCxnSpPr>
        <xdr:cNvPr id="54" name="AutoShape 29"/>
        <xdr:cNvCxnSpPr>
          <a:cxnSpLocks noChangeShapeType="1"/>
        </xdr:cNvCxnSpPr>
      </xdr:nvCxnSpPr>
      <xdr:spPr bwMode="auto">
        <a:xfrm>
          <a:off x="0" y="1976348"/>
          <a:ext cx="0" cy="159284"/>
        </a:xfrm>
        <a:prstGeom prst="straightConnector1">
          <a:avLst/>
        </a:prstGeom>
        <a:noFill/>
        <a:ln w="9525">
          <a:solidFill>
            <a:srgbClr val="000000"/>
          </a:solidFill>
          <a:round/>
          <a:headEnd/>
          <a:tailEnd/>
        </a:ln>
        <a:extLst>
          <a:ext uri="{909E8E84-426E-40dd-AFC4-6F175D3DCCD1}">
            <a14:hiddenFill xmlns:a14="http://schemas.microsoft.com/office/drawing/2010/main" xmlns="">
              <a:noFill/>
            </a14:hiddenFill>
          </a:ext>
        </a:extLst>
      </xdr:spPr>
    </xdr:cxnSp>
    <xdr:clientData/>
  </xdr:twoCellAnchor>
  <xdr:twoCellAnchor>
    <xdr:from>
      <xdr:col>0</xdr:col>
      <xdr:colOff>874059</xdr:colOff>
      <xdr:row>32</xdr:row>
      <xdr:rowOff>119529</xdr:rowOff>
    </xdr:from>
    <xdr:to>
      <xdr:col>3</xdr:col>
      <xdr:colOff>503725</xdr:colOff>
      <xdr:row>44</xdr:row>
      <xdr:rowOff>49415</xdr:rowOff>
    </xdr:to>
    <xdr:grpSp>
      <xdr:nvGrpSpPr>
        <xdr:cNvPr id="44" name="Group 43"/>
        <xdr:cNvGrpSpPr/>
      </xdr:nvGrpSpPr>
      <xdr:grpSpPr>
        <a:xfrm>
          <a:off x="874059" y="6521823"/>
          <a:ext cx="4799313" cy="2260710"/>
          <a:chOff x="0" y="2517588"/>
          <a:chExt cx="4734023" cy="2210883"/>
        </a:xfrm>
      </xdr:grpSpPr>
      <xdr:cxnSp macro="">
        <xdr:nvCxnSpPr>
          <xdr:cNvPr id="45" name="AutoShape 29"/>
          <xdr:cNvCxnSpPr>
            <a:cxnSpLocks noChangeShapeType="1"/>
          </xdr:cNvCxnSpPr>
        </xdr:nvCxnSpPr>
        <xdr:spPr>
          <a:xfrm>
            <a:off x="4335880" y="3164507"/>
            <a:ext cx="0" cy="153744"/>
          </a:xfrm>
          <a:prstGeom prst="straightConnector1">
            <a:avLst/>
          </a:prstGeom>
          <a:noFill/>
          <a:ln w="9525">
            <a:solidFill>
              <a:srgbClr val="000000"/>
            </a:solidFill>
            <a:round/>
          </a:ln>
        </xdr:spPr>
      </xdr:cxnSp>
      <xdr:grpSp>
        <xdr:nvGrpSpPr>
          <xdr:cNvPr id="48" name="Group 47"/>
          <xdr:cNvGrpSpPr/>
        </xdr:nvGrpSpPr>
        <xdr:grpSpPr>
          <a:xfrm>
            <a:off x="0" y="2517588"/>
            <a:ext cx="4734023" cy="2210883"/>
            <a:chOff x="0" y="2517588"/>
            <a:chExt cx="4734023" cy="2210883"/>
          </a:xfrm>
        </xdr:grpSpPr>
        <xdr:grpSp>
          <xdr:nvGrpSpPr>
            <xdr:cNvPr id="51" name="Group 50"/>
            <xdr:cNvGrpSpPr/>
          </xdr:nvGrpSpPr>
          <xdr:grpSpPr>
            <a:xfrm>
              <a:off x="0" y="2517588"/>
              <a:ext cx="4355353" cy="2210883"/>
              <a:chOff x="0" y="0"/>
              <a:chExt cx="3478599" cy="2309495"/>
            </a:xfrm>
          </xdr:grpSpPr>
          <xdr:sp macro="" textlink="">
            <xdr:nvSpPr>
              <xdr:cNvPr id="64" name="Rectangle 63"/>
              <xdr:cNvSpPr>
                <a:spLocks noChangeArrowheads="1"/>
              </xdr:cNvSpPr>
            </xdr:nvSpPr>
            <xdr:spPr>
              <a:xfrm>
                <a:off x="1659890" y="0"/>
                <a:ext cx="609600" cy="542925"/>
              </a:xfrm>
              <a:prstGeom prst="rect">
                <a:avLst/>
              </a:prstGeom>
              <a:solidFill>
                <a:srgbClr val="FFFFFF"/>
              </a:solidFill>
              <a:ln w="9525">
                <a:solidFill>
                  <a:srgbClr val="000000"/>
                </a:solidFill>
                <a:miter lim="800000"/>
              </a:ln>
            </xdr:spPr>
            <xdr:txBody>
              <a:bodyPr rot="0" vert="horz" wrap="square" lIns="91440" tIns="45720" rIns="91440" bIns="45720" anchor="t" anchorCtr="0" upright="1">
                <a:noAutofit/>
              </a:bodyPr>
              <a:lstStyle/>
              <a:p>
                <a:pPr algn="ctr">
                  <a:spcAft>
                    <a:spcPts val="0"/>
                  </a:spcAft>
                </a:pPr>
                <a:r>
                  <a:rPr lang="en-US" sz="1100">
                    <a:effectLst/>
                    <a:latin typeface="Calibri" panose="020F0502020204030204"/>
                    <a:ea typeface="Calibri" panose="020F0502020204030204"/>
                    <a:cs typeface="Times New Roman" panose="02020603050405020304" pitchFamily="12"/>
                  </a:rPr>
                  <a:t>X</a:t>
                </a:r>
              </a:p>
              <a:p>
                <a:pPr algn="ctr">
                  <a:spcAft>
                    <a:spcPts val="0"/>
                  </a:spcAft>
                </a:pPr>
                <a:r>
                  <a:rPr lang="en-US" sz="1200">
                    <a:effectLst/>
                    <a:latin typeface="Calibri" panose="020F0502020204030204"/>
                    <a:ea typeface="Calibri" panose="020F0502020204030204"/>
                    <a:cs typeface="Times New Roman" panose="02020603050405020304" pitchFamily="12"/>
                  </a:rPr>
                  <a:t>LT = 1</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400">
                    <a:effectLst/>
                    <a:latin typeface="Calibri" panose="020F0502020204030204"/>
                    <a:ea typeface="Calibri" panose="020F0502020204030204"/>
                    <a:cs typeface="Times New Roman" panose="02020603050405020304" pitchFamily="12"/>
                  </a:rPr>
                  <a:t> </a:t>
                </a:r>
                <a:endParaRPr lang="en-US" sz="1100">
                  <a:effectLst/>
                  <a:latin typeface="Calibri" panose="020F0502020204030204"/>
                  <a:ea typeface="Calibri" panose="020F0502020204030204"/>
                  <a:cs typeface="Times New Roman" panose="02020603050405020304" pitchFamily="12"/>
                </a:endParaRPr>
              </a:p>
            </xdr:txBody>
          </xdr:sp>
          <xdr:sp macro="" textlink="">
            <xdr:nvSpPr>
              <xdr:cNvPr id="65" name="Rectangle 64"/>
              <xdr:cNvSpPr>
                <a:spLocks noChangeArrowheads="1"/>
              </xdr:cNvSpPr>
            </xdr:nvSpPr>
            <xdr:spPr>
              <a:xfrm>
                <a:off x="180975" y="854075"/>
                <a:ext cx="609600" cy="542925"/>
              </a:xfrm>
              <a:prstGeom prst="rect">
                <a:avLst/>
              </a:prstGeom>
              <a:solidFill>
                <a:srgbClr val="FFFFFF"/>
              </a:solidFill>
              <a:ln w="9525">
                <a:solidFill>
                  <a:srgbClr val="000000"/>
                </a:solidFill>
                <a:miter lim="800000"/>
              </a:ln>
            </xdr:spPr>
            <xdr:txBody>
              <a:bodyPr rot="0" vert="horz" wrap="square" lIns="91440" tIns="45720" rIns="91440" bIns="45720" anchor="t" anchorCtr="0" upright="1">
                <a:noAutofit/>
              </a:bodyPr>
              <a:lstStyle/>
              <a:p>
                <a:pPr algn="ctr">
                  <a:spcAft>
                    <a:spcPts val="0"/>
                  </a:spcAft>
                </a:pPr>
                <a:r>
                  <a:rPr lang="en-US" sz="1200">
                    <a:effectLst/>
                    <a:latin typeface="Calibri" panose="020F0502020204030204"/>
                    <a:ea typeface="Calibri" panose="020F0502020204030204"/>
                    <a:cs typeface="Times New Roman" panose="02020603050405020304" pitchFamily="12"/>
                  </a:rPr>
                  <a:t>S (2)</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200">
                    <a:effectLst/>
                    <a:latin typeface="Calibri" panose="020F0502020204030204"/>
                    <a:ea typeface="Calibri" panose="020F0502020204030204"/>
                    <a:cs typeface="Times New Roman" panose="02020603050405020304" pitchFamily="12"/>
                  </a:rPr>
                  <a:t>LT = 1</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400">
                    <a:effectLst/>
                    <a:latin typeface="Calibri" panose="020F0502020204030204"/>
                    <a:ea typeface="Calibri" panose="020F0502020204030204"/>
                    <a:cs typeface="Times New Roman" panose="02020603050405020304" pitchFamily="12"/>
                  </a:rPr>
                  <a:t> </a:t>
                </a:r>
                <a:endParaRPr lang="en-US" sz="1100">
                  <a:effectLst/>
                  <a:latin typeface="Calibri" panose="020F0502020204030204"/>
                  <a:ea typeface="Calibri" panose="020F0502020204030204"/>
                  <a:cs typeface="Times New Roman" panose="02020603050405020304" pitchFamily="12"/>
                </a:endParaRPr>
              </a:p>
            </xdr:txBody>
          </xdr:sp>
          <xdr:sp macro="" textlink="">
            <xdr:nvSpPr>
              <xdr:cNvPr id="66" name="Rectangle 65"/>
              <xdr:cNvSpPr>
                <a:spLocks noChangeArrowheads="1"/>
              </xdr:cNvSpPr>
            </xdr:nvSpPr>
            <xdr:spPr>
              <a:xfrm>
                <a:off x="1651635" y="880745"/>
                <a:ext cx="609600" cy="542925"/>
              </a:xfrm>
              <a:prstGeom prst="rect">
                <a:avLst/>
              </a:prstGeom>
              <a:solidFill>
                <a:srgbClr val="FFFFFF"/>
              </a:solidFill>
              <a:ln w="9525">
                <a:solidFill>
                  <a:srgbClr val="000000"/>
                </a:solidFill>
                <a:miter lim="800000"/>
              </a:ln>
            </xdr:spPr>
            <xdr:txBody>
              <a:bodyPr rot="0" vert="horz" wrap="square" lIns="91440" tIns="45720" rIns="91440" bIns="45720" anchor="t" anchorCtr="0" upright="1">
                <a:noAutofit/>
              </a:bodyPr>
              <a:lstStyle/>
              <a:p>
                <a:pPr algn="ctr">
                  <a:spcAft>
                    <a:spcPts val="0"/>
                  </a:spcAft>
                </a:pPr>
                <a:r>
                  <a:rPr lang="en-US" sz="1200">
                    <a:effectLst/>
                    <a:latin typeface="Calibri" panose="020F0502020204030204"/>
                    <a:ea typeface="Calibri" panose="020F0502020204030204"/>
                    <a:cs typeface="Times New Roman" panose="02020603050405020304" pitchFamily="12"/>
                  </a:rPr>
                  <a:t>U (2)</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200">
                    <a:effectLst/>
                    <a:latin typeface="Calibri" panose="020F0502020204030204"/>
                    <a:ea typeface="Calibri" panose="020F0502020204030204"/>
                    <a:cs typeface="Times New Roman" panose="02020603050405020304" pitchFamily="12"/>
                  </a:rPr>
                  <a:t>LT =1</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400">
                    <a:effectLst/>
                    <a:latin typeface="Calibri" panose="020F0502020204030204"/>
                    <a:ea typeface="Calibri" panose="020F0502020204030204"/>
                    <a:cs typeface="Times New Roman" panose="02020603050405020304" pitchFamily="12"/>
                  </a:rPr>
                  <a:t> </a:t>
                </a:r>
                <a:endParaRPr lang="en-US" sz="1100">
                  <a:effectLst/>
                  <a:latin typeface="Calibri" panose="020F0502020204030204"/>
                  <a:ea typeface="Calibri" panose="020F0502020204030204"/>
                  <a:cs typeface="Times New Roman" panose="02020603050405020304" pitchFamily="12"/>
                </a:endParaRPr>
              </a:p>
            </xdr:txBody>
          </xdr:sp>
          <xdr:cxnSp macro="">
            <xdr:nvCxnSpPr>
              <xdr:cNvPr id="67" name="AutoShape 24"/>
              <xdr:cNvCxnSpPr>
                <a:cxnSpLocks noChangeShapeType="1"/>
              </xdr:cNvCxnSpPr>
            </xdr:nvCxnSpPr>
            <xdr:spPr>
              <a:xfrm flipV="1">
                <a:off x="503555" y="667290"/>
                <a:ext cx="2975044" cy="22955"/>
              </a:xfrm>
              <a:prstGeom prst="straightConnector1">
                <a:avLst/>
              </a:prstGeom>
              <a:noFill/>
              <a:ln w="9525">
                <a:solidFill>
                  <a:srgbClr val="000000"/>
                </a:solidFill>
                <a:round/>
              </a:ln>
            </xdr:spPr>
          </xdr:cxnSp>
          <xdr:cxnSp macro="">
            <xdr:nvCxnSpPr>
              <xdr:cNvPr id="68" name="AutoShape 27"/>
              <xdr:cNvCxnSpPr>
                <a:cxnSpLocks noChangeShapeType="1"/>
              </xdr:cNvCxnSpPr>
            </xdr:nvCxnSpPr>
            <xdr:spPr>
              <a:xfrm>
                <a:off x="1965960" y="537845"/>
                <a:ext cx="0" cy="161925"/>
              </a:xfrm>
              <a:prstGeom prst="straightConnector1">
                <a:avLst/>
              </a:prstGeom>
              <a:noFill/>
              <a:ln w="9525">
                <a:solidFill>
                  <a:srgbClr val="000000"/>
                </a:solidFill>
                <a:round/>
              </a:ln>
            </xdr:spPr>
          </xdr:cxnSp>
          <xdr:cxnSp macro="">
            <xdr:nvCxnSpPr>
              <xdr:cNvPr id="69" name="AutoShape 28"/>
              <xdr:cNvCxnSpPr>
                <a:cxnSpLocks noChangeShapeType="1"/>
              </xdr:cNvCxnSpPr>
            </xdr:nvCxnSpPr>
            <xdr:spPr>
              <a:xfrm>
                <a:off x="1965960" y="718820"/>
                <a:ext cx="0" cy="161925"/>
              </a:xfrm>
              <a:prstGeom prst="straightConnector1">
                <a:avLst/>
              </a:prstGeom>
              <a:noFill/>
              <a:ln w="9525">
                <a:solidFill>
                  <a:srgbClr val="000000"/>
                </a:solidFill>
                <a:round/>
              </a:ln>
            </xdr:spPr>
          </xdr:cxnSp>
          <xdr:cxnSp macro="">
            <xdr:nvCxnSpPr>
              <xdr:cNvPr id="70" name="AutoShape 29"/>
              <xdr:cNvCxnSpPr>
                <a:cxnSpLocks noChangeShapeType="1"/>
              </xdr:cNvCxnSpPr>
            </xdr:nvCxnSpPr>
            <xdr:spPr>
              <a:xfrm>
                <a:off x="511810" y="692150"/>
                <a:ext cx="0" cy="161925"/>
              </a:xfrm>
              <a:prstGeom prst="straightConnector1">
                <a:avLst/>
              </a:prstGeom>
              <a:noFill/>
              <a:ln w="9525">
                <a:solidFill>
                  <a:srgbClr val="000000"/>
                </a:solidFill>
                <a:round/>
              </a:ln>
            </xdr:spPr>
          </xdr:cxnSp>
          <xdr:grpSp>
            <xdr:nvGrpSpPr>
              <xdr:cNvPr id="71" name="Group 70"/>
              <xdr:cNvGrpSpPr/>
            </xdr:nvGrpSpPr>
            <xdr:grpSpPr>
              <a:xfrm>
                <a:off x="1473835" y="1433195"/>
                <a:ext cx="1327150" cy="876300"/>
                <a:chOff x="0" y="0"/>
                <a:chExt cx="1327150" cy="876300"/>
              </a:xfrm>
            </xdr:grpSpPr>
            <xdr:sp macro="" textlink="">
              <xdr:nvSpPr>
                <xdr:cNvPr id="79" name="Rectangle 78"/>
                <xdr:cNvSpPr>
                  <a:spLocks noChangeArrowheads="1"/>
                </xdr:cNvSpPr>
              </xdr:nvSpPr>
              <xdr:spPr>
                <a:xfrm>
                  <a:off x="0" y="333375"/>
                  <a:ext cx="609600" cy="542925"/>
                </a:xfrm>
                <a:prstGeom prst="rect">
                  <a:avLst/>
                </a:prstGeom>
                <a:solidFill>
                  <a:srgbClr val="FFFFFF"/>
                </a:solidFill>
                <a:ln w="9525">
                  <a:solidFill>
                    <a:srgbClr val="000000"/>
                  </a:solidFill>
                  <a:miter lim="800000"/>
                </a:ln>
              </xdr:spPr>
              <xdr:txBody>
                <a:bodyPr rot="0" vert="horz" wrap="square" lIns="91440" tIns="45720" rIns="91440" bIns="45720" anchor="t" anchorCtr="0" upright="1">
                  <a:noAutofit/>
                </a:bodyPr>
                <a:lstStyle/>
                <a:p>
                  <a:pPr algn="ctr">
                    <a:spcAft>
                      <a:spcPts val="0"/>
                    </a:spcAft>
                  </a:pPr>
                  <a:r>
                    <a:rPr lang="en-US" sz="1200">
                      <a:effectLst/>
                      <a:latin typeface="Calibri" panose="020F0502020204030204"/>
                      <a:ea typeface="Calibri" panose="020F0502020204030204"/>
                      <a:cs typeface="Times New Roman" panose="02020603050405020304" pitchFamily="12"/>
                    </a:rPr>
                    <a:t>M (1)</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200">
                      <a:effectLst/>
                      <a:latin typeface="Calibri" panose="020F0502020204030204"/>
                      <a:ea typeface="Calibri" panose="020F0502020204030204"/>
                      <a:cs typeface="Times New Roman" panose="02020603050405020304" pitchFamily="12"/>
                    </a:rPr>
                    <a:t>LT = 2</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400">
                      <a:effectLst/>
                      <a:latin typeface="Calibri" panose="020F0502020204030204"/>
                      <a:ea typeface="Calibri" panose="020F0502020204030204"/>
                      <a:cs typeface="Times New Roman" panose="02020603050405020304" pitchFamily="12"/>
                    </a:rPr>
                    <a:t> </a:t>
                  </a:r>
                  <a:endParaRPr lang="en-US" sz="1100">
                    <a:effectLst/>
                    <a:latin typeface="Calibri" panose="020F0502020204030204"/>
                    <a:ea typeface="Calibri" panose="020F0502020204030204"/>
                    <a:cs typeface="Times New Roman" panose="02020603050405020304" pitchFamily="12"/>
                  </a:endParaRPr>
                </a:p>
              </xdr:txBody>
            </xdr:sp>
            <xdr:sp macro="" textlink="">
              <xdr:nvSpPr>
                <xdr:cNvPr id="80" name="Rectangle 79"/>
                <xdr:cNvSpPr>
                  <a:spLocks noChangeArrowheads="1"/>
                </xdr:cNvSpPr>
              </xdr:nvSpPr>
              <xdr:spPr>
                <a:xfrm>
                  <a:off x="717550" y="333375"/>
                  <a:ext cx="609600" cy="542925"/>
                </a:xfrm>
                <a:prstGeom prst="rect">
                  <a:avLst/>
                </a:prstGeom>
                <a:solidFill>
                  <a:srgbClr val="FFFFFF"/>
                </a:solidFill>
                <a:ln w="9525">
                  <a:solidFill>
                    <a:srgbClr val="000000"/>
                  </a:solidFill>
                  <a:miter lim="800000"/>
                </a:ln>
              </xdr:spPr>
              <xdr:txBody>
                <a:bodyPr rot="0" vert="horz" wrap="square" lIns="91440" tIns="45720" rIns="91440" bIns="45720" anchor="t" anchorCtr="0" upright="1">
                  <a:noAutofit/>
                </a:bodyPr>
                <a:lstStyle/>
                <a:p>
                  <a:pPr algn="ctr">
                    <a:spcAft>
                      <a:spcPts val="0"/>
                    </a:spcAft>
                  </a:pPr>
                  <a:r>
                    <a:rPr lang="en-US" sz="1200">
                      <a:effectLst/>
                      <a:latin typeface="Calibri" panose="020F0502020204030204"/>
                      <a:ea typeface="Calibri" panose="020F0502020204030204"/>
                      <a:cs typeface="Times New Roman" panose="02020603050405020304" pitchFamily="12"/>
                    </a:rPr>
                    <a:t> N(2)</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200">
                      <a:effectLst/>
                      <a:latin typeface="Calibri" panose="020F0502020204030204"/>
                      <a:ea typeface="Calibri" panose="020F0502020204030204"/>
                      <a:cs typeface="Times New Roman" panose="02020603050405020304" pitchFamily="12"/>
                    </a:rPr>
                    <a:t>LT = 2</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400">
                      <a:effectLst/>
                      <a:latin typeface="Calibri" panose="020F0502020204030204"/>
                      <a:ea typeface="Calibri" panose="020F0502020204030204"/>
                      <a:cs typeface="Times New Roman" panose="02020603050405020304" pitchFamily="12"/>
                    </a:rPr>
                    <a:t> </a:t>
                  </a:r>
                  <a:endParaRPr lang="en-US" sz="1100">
                    <a:effectLst/>
                    <a:latin typeface="Calibri" panose="020F0502020204030204"/>
                    <a:ea typeface="Calibri" panose="020F0502020204030204"/>
                    <a:cs typeface="Times New Roman" panose="02020603050405020304" pitchFamily="12"/>
                  </a:endParaRPr>
                </a:p>
              </xdr:txBody>
            </xdr:sp>
            <xdr:cxnSp macro="">
              <xdr:nvCxnSpPr>
                <xdr:cNvPr id="81" name="AutoShape 26"/>
                <xdr:cNvCxnSpPr>
                  <a:cxnSpLocks noChangeShapeType="1"/>
                </xdr:cNvCxnSpPr>
              </xdr:nvCxnSpPr>
              <xdr:spPr>
                <a:xfrm>
                  <a:off x="204470" y="171450"/>
                  <a:ext cx="713740" cy="0"/>
                </a:xfrm>
                <a:prstGeom prst="straightConnector1">
                  <a:avLst/>
                </a:prstGeom>
                <a:noFill/>
                <a:ln w="9525">
                  <a:solidFill>
                    <a:srgbClr val="000000"/>
                  </a:solidFill>
                  <a:round/>
                </a:ln>
              </xdr:spPr>
            </xdr:cxnSp>
            <xdr:cxnSp macro="">
              <xdr:nvCxnSpPr>
                <xdr:cNvPr id="82" name="AutoShape 31"/>
                <xdr:cNvCxnSpPr>
                  <a:cxnSpLocks noChangeShapeType="1"/>
                </xdr:cNvCxnSpPr>
              </xdr:nvCxnSpPr>
              <xdr:spPr>
                <a:xfrm>
                  <a:off x="492125" y="0"/>
                  <a:ext cx="0" cy="161925"/>
                </a:xfrm>
                <a:prstGeom prst="straightConnector1">
                  <a:avLst/>
                </a:prstGeom>
                <a:noFill/>
                <a:ln w="9525">
                  <a:solidFill>
                    <a:srgbClr val="000000"/>
                  </a:solidFill>
                  <a:round/>
                </a:ln>
              </xdr:spPr>
            </xdr:cxnSp>
            <xdr:cxnSp macro="">
              <xdr:nvCxnSpPr>
                <xdr:cNvPr id="83" name="AutoShape 32"/>
                <xdr:cNvCxnSpPr>
                  <a:cxnSpLocks noChangeShapeType="1"/>
                </xdr:cNvCxnSpPr>
              </xdr:nvCxnSpPr>
              <xdr:spPr>
                <a:xfrm>
                  <a:off x="212725" y="179705"/>
                  <a:ext cx="0" cy="161925"/>
                </a:xfrm>
                <a:prstGeom prst="straightConnector1">
                  <a:avLst/>
                </a:prstGeom>
                <a:noFill/>
                <a:ln w="9525">
                  <a:solidFill>
                    <a:srgbClr val="000000"/>
                  </a:solidFill>
                  <a:round/>
                </a:ln>
              </xdr:spPr>
            </xdr:cxnSp>
            <xdr:cxnSp macro="">
              <xdr:nvCxnSpPr>
                <xdr:cNvPr id="84" name="AutoShape 33"/>
                <xdr:cNvCxnSpPr>
                  <a:cxnSpLocks noChangeShapeType="1"/>
                </xdr:cNvCxnSpPr>
              </xdr:nvCxnSpPr>
              <xdr:spPr>
                <a:xfrm>
                  <a:off x="920750" y="171450"/>
                  <a:ext cx="0" cy="161925"/>
                </a:xfrm>
                <a:prstGeom prst="straightConnector1">
                  <a:avLst/>
                </a:prstGeom>
                <a:noFill/>
                <a:ln w="9525">
                  <a:solidFill>
                    <a:srgbClr val="000000"/>
                  </a:solidFill>
                  <a:round/>
                </a:ln>
              </xdr:spPr>
            </xdr:cxnSp>
          </xdr:grpSp>
          <xdr:grpSp>
            <xdr:nvGrpSpPr>
              <xdr:cNvPr id="72" name="Group 71"/>
              <xdr:cNvGrpSpPr/>
            </xdr:nvGrpSpPr>
            <xdr:grpSpPr>
              <a:xfrm>
                <a:off x="0" y="1407160"/>
                <a:ext cx="1327150" cy="876300"/>
                <a:chOff x="0" y="0"/>
                <a:chExt cx="1327150" cy="876300"/>
              </a:xfrm>
            </xdr:grpSpPr>
            <xdr:sp macro="" textlink="">
              <xdr:nvSpPr>
                <xdr:cNvPr id="73" name="Rectangle 72"/>
                <xdr:cNvSpPr>
                  <a:spLocks noChangeArrowheads="1"/>
                </xdr:cNvSpPr>
              </xdr:nvSpPr>
              <xdr:spPr>
                <a:xfrm>
                  <a:off x="0" y="333375"/>
                  <a:ext cx="609600" cy="542925"/>
                </a:xfrm>
                <a:prstGeom prst="rect">
                  <a:avLst/>
                </a:prstGeom>
                <a:solidFill>
                  <a:srgbClr val="FFFFFF"/>
                </a:solidFill>
                <a:ln w="9525">
                  <a:solidFill>
                    <a:srgbClr val="000000"/>
                  </a:solidFill>
                  <a:miter lim="800000"/>
                </a:ln>
              </xdr:spPr>
              <xdr:txBody>
                <a:bodyPr rot="0" vert="horz" wrap="square" lIns="91440" tIns="45720" rIns="91440" bIns="45720" anchor="t" anchorCtr="0" upright="1">
                  <a:noAutofit/>
                </a:bodyPr>
                <a:lstStyle/>
                <a:p>
                  <a:pPr algn="ctr">
                    <a:spcAft>
                      <a:spcPts val="0"/>
                    </a:spcAft>
                  </a:pPr>
                  <a:r>
                    <a:rPr lang="en-US" sz="1200">
                      <a:effectLst/>
                      <a:latin typeface="Calibri" panose="020F0502020204030204"/>
                      <a:ea typeface="Calibri" panose="020F0502020204030204"/>
                      <a:cs typeface="Times New Roman" panose="02020603050405020304" pitchFamily="12"/>
                    </a:rPr>
                    <a:t>W (2)</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200">
                      <a:effectLst/>
                      <a:latin typeface="Calibri" panose="020F0502020204030204"/>
                      <a:ea typeface="Calibri" panose="020F0502020204030204"/>
                      <a:cs typeface="Times New Roman" panose="02020603050405020304" pitchFamily="12"/>
                    </a:rPr>
                    <a:t>LT = 1</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400">
                      <a:effectLst/>
                      <a:latin typeface="Calibri" panose="020F0502020204030204"/>
                      <a:ea typeface="Calibri" panose="020F0502020204030204"/>
                      <a:cs typeface="Times New Roman" panose="02020603050405020304" pitchFamily="12"/>
                    </a:rPr>
                    <a:t> </a:t>
                  </a:r>
                  <a:endParaRPr lang="en-US" sz="1100">
                    <a:effectLst/>
                    <a:latin typeface="Calibri" panose="020F0502020204030204"/>
                    <a:ea typeface="Calibri" panose="020F0502020204030204"/>
                    <a:cs typeface="Times New Roman" panose="02020603050405020304" pitchFamily="12"/>
                  </a:endParaRPr>
                </a:p>
              </xdr:txBody>
            </xdr:sp>
            <xdr:sp macro="" textlink="">
              <xdr:nvSpPr>
                <xdr:cNvPr id="74" name="Rectangle 73"/>
                <xdr:cNvSpPr>
                  <a:spLocks noChangeArrowheads="1"/>
                </xdr:cNvSpPr>
              </xdr:nvSpPr>
              <xdr:spPr>
                <a:xfrm>
                  <a:off x="717550" y="333375"/>
                  <a:ext cx="609600" cy="542925"/>
                </a:xfrm>
                <a:prstGeom prst="rect">
                  <a:avLst/>
                </a:prstGeom>
                <a:solidFill>
                  <a:srgbClr val="FFFFFF"/>
                </a:solidFill>
                <a:ln w="9525">
                  <a:solidFill>
                    <a:srgbClr val="000000"/>
                  </a:solidFill>
                  <a:miter lim="800000"/>
                </a:ln>
              </xdr:spPr>
              <xdr:txBody>
                <a:bodyPr rot="0" vert="horz" wrap="square" lIns="91440" tIns="45720" rIns="91440" bIns="45720" anchor="t" anchorCtr="0" upright="1">
                  <a:noAutofit/>
                </a:bodyPr>
                <a:lstStyle/>
                <a:p>
                  <a:pPr algn="ctr">
                    <a:spcAft>
                      <a:spcPts val="0"/>
                    </a:spcAft>
                  </a:pPr>
                  <a:r>
                    <a:rPr lang="en-US" sz="1200">
                      <a:effectLst/>
                      <a:latin typeface="Calibri" panose="020F0502020204030204"/>
                      <a:ea typeface="Calibri" panose="020F0502020204030204"/>
                      <a:cs typeface="Times New Roman" panose="02020603050405020304" pitchFamily="12"/>
                    </a:rPr>
                    <a:t>V(4)</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200">
                      <a:effectLst/>
                      <a:latin typeface="Calibri" panose="020F0502020204030204"/>
                      <a:ea typeface="Calibri" panose="020F0502020204030204"/>
                      <a:cs typeface="Times New Roman" panose="02020603050405020304" pitchFamily="12"/>
                    </a:rPr>
                    <a:t>LT = 2</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400">
                      <a:effectLst/>
                      <a:latin typeface="Calibri" panose="020F0502020204030204"/>
                      <a:ea typeface="Calibri" panose="020F0502020204030204"/>
                      <a:cs typeface="Times New Roman" panose="02020603050405020304" pitchFamily="12"/>
                    </a:rPr>
                    <a:t> </a:t>
                  </a:r>
                  <a:endParaRPr lang="en-US" sz="1100">
                    <a:effectLst/>
                    <a:latin typeface="Calibri" panose="020F0502020204030204"/>
                    <a:ea typeface="Calibri" panose="020F0502020204030204"/>
                    <a:cs typeface="Times New Roman" panose="02020603050405020304" pitchFamily="12"/>
                  </a:endParaRPr>
                </a:p>
              </xdr:txBody>
            </xdr:sp>
            <xdr:cxnSp macro="">
              <xdr:nvCxnSpPr>
                <xdr:cNvPr id="75" name="AutoShape 26"/>
                <xdr:cNvCxnSpPr>
                  <a:cxnSpLocks noChangeShapeType="1"/>
                </xdr:cNvCxnSpPr>
              </xdr:nvCxnSpPr>
              <xdr:spPr>
                <a:xfrm>
                  <a:off x="204470" y="171450"/>
                  <a:ext cx="713740" cy="0"/>
                </a:xfrm>
                <a:prstGeom prst="straightConnector1">
                  <a:avLst/>
                </a:prstGeom>
                <a:noFill/>
                <a:ln w="9525">
                  <a:solidFill>
                    <a:srgbClr val="000000"/>
                  </a:solidFill>
                  <a:round/>
                </a:ln>
              </xdr:spPr>
            </xdr:cxnSp>
            <xdr:cxnSp macro="">
              <xdr:nvCxnSpPr>
                <xdr:cNvPr id="76" name="AutoShape 31"/>
                <xdr:cNvCxnSpPr>
                  <a:cxnSpLocks noChangeShapeType="1"/>
                </xdr:cNvCxnSpPr>
              </xdr:nvCxnSpPr>
              <xdr:spPr>
                <a:xfrm>
                  <a:off x="492125" y="0"/>
                  <a:ext cx="0" cy="161925"/>
                </a:xfrm>
                <a:prstGeom prst="straightConnector1">
                  <a:avLst/>
                </a:prstGeom>
                <a:noFill/>
                <a:ln w="9525">
                  <a:solidFill>
                    <a:srgbClr val="000000"/>
                  </a:solidFill>
                  <a:round/>
                </a:ln>
              </xdr:spPr>
            </xdr:cxnSp>
            <xdr:cxnSp macro="">
              <xdr:nvCxnSpPr>
                <xdr:cNvPr id="77" name="AutoShape 32"/>
                <xdr:cNvCxnSpPr>
                  <a:cxnSpLocks noChangeShapeType="1"/>
                </xdr:cNvCxnSpPr>
              </xdr:nvCxnSpPr>
              <xdr:spPr>
                <a:xfrm>
                  <a:off x="212725" y="179705"/>
                  <a:ext cx="0" cy="161925"/>
                </a:xfrm>
                <a:prstGeom prst="straightConnector1">
                  <a:avLst/>
                </a:prstGeom>
                <a:noFill/>
                <a:ln w="9525">
                  <a:solidFill>
                    <a:srgbClr val="000000"/>
                  </a:solidFill>
                  <a:round/>
                </a:ln>
              </xdr:spPr>
            </xdr:cxnSp>
            <xdr:cxnSp macro="">
              <xdr:nvCxnSpPr>
                <xdr:cNvPr id="78" name="AutoShape 33"/>
                <xdr:cNvCxnSpPr>
                  <a:cxnSpLocks noChangeShapeType="1"/>
                </xdr:cNvCxnSpPr>
              </xdr:nvCxnSpPr>
              <xdr:spPr>
                <a:xfrm>
                  <a:off x="920750" y="171450"/>
                  <a:ext cx="0" cy="161925"/>
                </a:xfrm>
                <a:prstGeom prst="straightConnector1">
                  <a:avLst/>
                </a:prstGeom>
                <a:noFill/>
                <a:ln w="9525">
                  <a:solidFill>
                    <a:srgbClr val="000000"/>
                  </a:solidFill>
                  <a:round/>
                </a:ln>
              </xdr:spPr>
            </xdr:cxnSp>
          </xdr:grpSp>
        </xdr:grpSp>
        <xdr:sp macro="" textlink="">
          <xdr:nvSpPr>
            <xdr:cNvPr id="53" name="Rectangle 52"/>
            <xdr:cNvSpPr>
              <a:spLocks noChangeArrowheads="1"/>
            </xdr:cNvSpPr>
          </xdr:nvSpPr>
          <xdr:spPr>
            <a:xfrm>
              <a:off x="3972003" y="3330204"/>
              <a:ext cx="762020" cy="522989"/>
            </a:xfrm>
            <a:prstGeom prst="rect">
              <a:avLst/>
            </a:prstGeom>
            <a:solidFill>
              <a:srgbClr val="FFFFFF"/>
            </a:solidFill>
            <a:ln w="9525">
              <a:solidFill>
                <a:srgbClr val="000000"/>
              </a:solidFill>
              <a:miter lim="800000"/>
            </a:ln>
          </xdr:spPr>
          <xdr:txBody>
            <a:bodyPr rot="0" vert="horz" wrap="square" lIns="91440" tIns="45720" rIns="91440" bIns="45720" anchor="t" anchorCtr="0" upright="1">
              <a:noAutofit/>
            </a:bodyPr>
            <a:lstStyle/>
            <a:p>
              <a:pPr algn="ctr">
                <a:spcAft>
                  <a:spcPts val="0"/>
                </a:spcAft>
              </a:pPr>
              <a:r>
                <a:rPr lang="en-US" sz="1200">
                  <a:effectLst/>
                  <a:latin typeface="Calibri" panose="020F0502020204030204"/>
                  <a:ea typeface="Calibri" panose="020F0502020204030204"/>
                  <a:cs typeface="Times New Roman" panose="02020603050405020304" pitchFamily="12"/>
                </a:rPr>
                <a:t>T(1)</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200">
                  <a:effectLst/>
                  <a:latin typeface="Calibri" panose="020F0502020204030204"/>
                  <a:ea typeface="Calibri" panose="020F0502020204030204"/>
                  <a:cs typeface="Times New Roman" panose="02020603050405020304" pitchFamily="12"/>
                </a:rPr>
                <a:t>LT = 2</a:t>
              </a:r>
              <a:r>
                <a:rPr lang="en-US" sz="1400">
                  <a:effectLst/>
                  <a:latin typeface="Calibri" panose="020F0502020204030204"/>
                  <a:ea typeface="Calibri" panose="020F0502020204030204"/>
                  <a:cs typeface="Times New Roman" panose="02020603050405020304" pitchFamily="12"/>
                </a:rPr>
                <a:t>  </a:t>
              </a:r>
              <a:endParaRPr lang="en-US" sz="1100">
                <a:effectLst/>
                <a:latin typeface="Calibri" panose="020F0502020204030204"/>
                <a:ea typeface="Calibri" panose="020F0502020204030204"/>
                <a:cs typeface="Times New Roman" panose="02020603050405020304" pitchFamily="12"/>
              </a:endParaRPr>
            </a:p>
          </xdr:txBody>
        </xdr:sp>
      </xdr:grpSp>
    </xdr:grpSp>
    <xdr:clientData/>
  </xdr:twoCellAnchor>
  <xdr:twoCellAnchor>
    <xdr:from>
      <xdr:col>5</xdr:col>
      <xdr:colOff>174928</xdr:colOff>
      <xdr:row>32</xdr:row>
      <xdr:rowOff>67235</xdr:rowOff>
    </xdr:from>
    <xdr:to>
      <xdr:col>10</xdr:col>
      <xdr:colOff>212371</xdr:colOff>
      <xdr:row>43</xdr:row>
      <xdr:rowOff>191356</xdr:rowOff>
    </xdr:to>
    <xdr:grpSp>
      <xdr:nvGrpSpPr>
        <xdr:cNvPr id="151" name="Group 150"/>
        <xdr:cNvGrpSpPr/>
      </xdr:nvGrpSpPr>
      <xdr:grpSpPr>
        <a:xfrm>
          <a:off x="6659399" y="6469529"/>
          <a:ext cx="2995796" cy="2260709"/>
          <a:chOff x="1845303" y="2517588"/>
          <a:chExt cx="2888720" cy="2210883"/>
        </a:xfrm>
      </xdr:grpSpPr>
      <xdr:cxnSp macro="">
        <xdr:nvCxnSpPr>
          <xdr:cNvPr id="152" name="AutoShape 29"/>
          <xdr:cNvCxnSpPr>
            <a:cxnSpLocks noChangeShapeType="1"/>
          </xdr:cNvCxnSpPr>
        </xdr:nvCxnSpPr>
        <xdr:spPr>
          <a:xfrm>
            <a:off x="4335880" y="3164507"/>
            <a:ext cx="0" cy="153744"/>
          </a:xfrm>
          <a:prstGeom prst="straightConnector1">
            <a:avLst/>
          </a:prstGeom>
          <a:noFill/>
          <a:ln w="9525">
            <a:solidFill>
              <a:srgbClr val="000000"/>
            </a:solidFill>
            <a:round/>
          </a:ln>
        </xdr:spPr>
      </xdr:cxnSp>
      <xdr:grpSp>
        <xdr:nvGrpSpPr>
          <xdr:cNvPr id="153" name="Group 152"/>
          <xdr:cNvGrpSpPr/>
        </xdr:nvGrpSpPr>
        <xdr:grpSpPr>
          <a:xfrm>
            <a:off x="1845303" y="2517588"/>
            <a:ext cx="2888720" cy="2210883"/>
            <a:chOff x="1845303" y="2517588"/>
            <a:chExt cx="2888720" cy="2210883"/>
          </a:xfrm>
        </xdr:grpSpPr>
        <xdr:grpSp>
          <xdr:nvGrpSpPr>
            <xdr:cNvPr id="154" name="Group 153"/>
            <xdr:cNvGrpSpPr/>
          </xdr:nvGrpSpPr>
          <xdr:grpSpPr>
            <a:xfrm>
              <a:off x="1845303" y="2517588"/>
              <a:ext cx="2510049" cy="2210883"/>
              <a:chOff x="1473835" y="0"/>
              <a:chExt cx="2004764" cy="2309495"/>
            </a:xfrm>
          </xdr:grpSpPr>
          <xdr:sp macro="" textlink="">
            <xdr:nvSpPr>
              <xdr:cNvPr id="156" name="Rectangle 155"/>
              <xdr:cNvSpPr>
                <a:spLocks noChangeArrowheads="1"/>
              </xdr:cNvSpPr>
            </xdr:nvSpPr>
            <xdr:spPr>
              <a:xfrm>
                <a:off x="1659890" y="0"/>
                <a:ext cx="609600" cy="542925"/>
              </a:xfrm>
              <a:prstGeom prst="rect">
                <a:avLst/>
              </a:prstGeom>
              <a:solidFill>
                <a:srgbClr val="FFFFFF"/>
              </a:solidFill>
              <a:ln w="9525">
                <a:solidFill>
                  <a:srgbClr val="000000"/>
                </a:solidFill>
                <a:miter lim="800000"/>
              </a:ln>
            </xdr:spPr>
            <xdr:txBody>
              <a:bodyPr rot="0" vert="horz" wrap="square" lIns="91440" tIns="45720" rIns="91440" bIns="45720" anchor="t" anchorCtr="0" upright="1">
                <a:noAutofit/>
              </a:bodyPr>
              <a:lstStyle/>
              <a:p>
                <a:pPr algn="ctr">
                  <a:spcAft>
                    <a:spcPts val="0"/>
                  </a:spcAft>
                </a:pPr>
                <a:r>
                  <a:rPr lang="en-US" sz="1100">
                    <a:effectLst/>
                    <a:latin typeface="Calibri" panose="020F0502020204030204"/>
                    <a:ea typeface="Calibri" panose="020F0502020204030204"/>
                    <a:cs typeface="Times New Roman" panose="02020603050405020304" pitchFamily="12"/>
                  </a:rPr>
                  <a:t>Y</a:t>
                </a:r>
              </a:p>
              <a:p>
                <a:pPr algn="ctr">
                  <a:spcAft>
                    <a:spcPts val="0"/>
                  </a:spcAft>
                </a:pPr>
                <a:r>
                  <a:rPr lang="en-US" sz="1200">
                    <a:effectLst/>
                    <a:latin typeface="Calibri" panose="020F0502020204030204"/>
                    <a:ea typeface="Calibri" panose="020F0502020204030204"/>
                    <a:cs typeface="Times New Roman" panose="02020603050405020304" pitchFamily="12"/>
                  </a:rPr>
                  <a:t>LT = 1</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400">
                    <a:effectLst/>
                    <a:latin typeface="Calibri" panose="020F0502020204030204"/>
                    <a:ea typeface="Calibri" panose="020F0502020204030204"/>
                    <a:cs typeface="Times New Roman" panose="02020603050405020304" pitchFamily="12"/>
                  </a:rPr>
                  <a:t> </a:t>
                </a:r>
                <a:endParaRPr lang="en-US" sz="1100">
                  <a:effectLst/>
                  <a:latin typeface="Calibri" panose="020F0502020204030204"/>
                  <a:ea typeface="Calibri" panose="020F0502020204030204"/>
                  <a:cs typeface="Times New Roman" panose="02020603050405020304" pitchFamily="12"/>
                </a:endParaRPr>
              </a:p>
            </xdr:txBody>
          </xdr:sp>
          <xdr:sp macro="" textlink="">
            <xdr:nvSpPr>
              <xdr:cNvPr id="158" name="Rectangle 157"/>
              <xdr:cNvSpPr>
                <a:spLocks noChangeArrowheads="1"/>
              </xdr:cNvSpPr>
            </xdr:nvSpPr>
            <xdr:spPr>
              <a:xfrm>
                <a:off x="1651635" y="880745"/>
                <a:ext cx="609600" cy="542925"/>
              </a:xfrm>
              <a:prstGeom prst="rect">
                <a:avLst/>
              </a:prstGeom>
              <a:solidFill>
                <a:srgbClr val="FFFFFF"/>
              </a:solidFill>
              <a:ln w="9525">
                <a:solidFill>
                  <a:srgbClr val="000000"/>
                </a:solidFill>
                <a:miter lim="800000"/>
              </a:ln>
            </xdr:spPr>
            <xdr:txBody>
              <a:bodyPr rot="0" vert="horz" wrap="square" lIns="91440" tIns="45720" rIns="91440" bIns="45720" anchor="t" anchorCtr="0" upright="1">
                <a:noAutofit/>
              </a:bodyPr>
              <a:lstStyle/>
              <a:p>
                <a:pPr algn="ctr">
                  <a:spcAft>
                    <a:spcPts val="0"/>
                  </a:spcAft>
                </a:pPr>
                <a:r>
                  <a:rPr lang="en-US" sz="1200">
                    <a:effectLst/>
                    <a:latin typeface="Calibri" panose="020F0502020204030204"/>
                    <a:ea typeface="Calibri" panose="020F0502020204030204"/>
                    <a:cs typeface="Times New Roman" panose="02020603050405020304" pitchFamily="12"/>
                  </a:rPr>
                  <a:t>U (3)</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200">
                    <a:effectLst/>
                    <a:latin typeface="Calibri" panose="020F0502020204030204"/>
                    <a:ea typeface="Calibri" panose="020F0502020204030204"/>
                    <a:cs typeface="Times New Roman" panose="02020603050405020304" pitchFamily="12"/>
                  </a:rPr>
                  <a:t>LT =1</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400">
                    <a:effectLst/>
                    <a:latin typeface="Calibri" panose="020F0502020204030204"/>
                    <a:ea typeface="Calibri" panose="020F0502020204030204"/>
                    <a:cs typeface="Times New Roman" panose="02020603050405020304" pitchFamily="12"/>
                  </a:rPr>
                  <a:t> </a:t>
                </a:r>
                <a:endParaRPr lang="en-US" sz="1100">
                  <a:effectLst/>
                  <a:latin typeface="Calibri" panose="020F0502020204030204"/>
                  <a:ea typeface="Calibri" panose="020F0502020204030204"/>
                  <a:cs typeface="Times New Roman" panose="02020603050405020304" pitchFamily="12"/>
                </a:endParaRPr>
              </a:p>
            </xdr:txBody>
          </xdr:sp>
          <xdr:cxnSp macro="">
            <xdr:nvCxnSpPr>
              <xdr:cNvPr id="159" name="AutoShape 24"/>
              <xdr:cNvCxnSpPr>
                <a:cxnSpLocks noChangeShapeType="1"/>
              </xdr:cNvCxnSpPr>
            </xdr:nvCxnSpPr>
            <xdr:spPr>
              <a:xfrm>
                <a:off x="1965774" y="663967"/>
                <a:ext cx="1512825" cy="3323"/>
              </a:xfrm>
              <a:prstGeom prst="straightConnector1">
                <a:avLst/>
              </a:prstGeom>
              <a:noFill/>
              <a:ln w="9525">
                <a:solidFill>
                  <a:srgbClr val="000000"/>
                </a:solidFill>
                <a:round/>
              </a:ln>
            </xdr:spPr>
          </xdr:cxnSp>
          <xdr:cxnSp macro="">
            <xdr:nvCxnSpPr>
              <xdr:cNvPr id="160" name="AutoShape 27"/>
              <xdr:cNvCxnSpPr>
                <a:cxnSpLocks noChangeShapeType="1"/>
              </xdr:cNvCxnSpPr>
            </xdr:nvCxnSpPr>
            <xdr:spPr>
              <a:xfrm>
                <a:off x="1965960" y="537845"/>
                <a:ext cx="0" cy="161925"/>
              </a:xfrm>
              <a:prstGeom prst="straightConnector1">
                <a:avLst/>
              </a:prstGeom>
              <a:noFill/>
              <a:ln w="9525">
                <a:solidFill>
                  <a:srgbClr val="000000"/>
                </a:solidFill>
                <a:round/>
              </a:ln>
            </xdr:spPr>
          </xdr:cxnSp>
          <xdr:cxnSp macro="">
            <xdr:nvCxnSpPr>
              <xdr:cNvPr id="161" name="AutoShape 28"/>
              <xdr:cNvCxnSpPr>
                <a:cxnSpLocks noChangeShapeType="1"/>
              </xdr:cNvCxnSpPr>
            </xdr:nvCxnSpPr>
            <xdr:spPr>
              <a:xfrm>
                <a:off x="1965960" y="718820"/>
                <a:ext cx="0" cy="161925"/>
              </a:xfrm>
              <a:prstGeom prst="straightConnector1">
                <a:avLst/>
              </a:prstGeom>
              <a:noFill/>
              <a:ln w="9525">
                <a:solidFill>
                  <a:srgbClr val="000000"/>
                </a:solidFill>
                <a:round/>
              </a:ln>
            </xdr:spPr>
          </xdr:cxnSp>
          <xdr:grpSp>
            <xdr:nvGrpSpPr>
              <xdr:cNvPr id="163" name="Group 162"/>
              <xdr:cNvGrpSpPr/>
            </xdr:nvGrpSpPr>
            <xdr:grpSpPr>
              <a:xfrm>
                <a:off x="1473835" y="1433195"/>
                <a:ext cx="1327150" cy="876300"/>
                <a:chOff x="0" y="0"/>
                <a:chExt cx="1327150" cy="876300"/>
              </a:xfrm>
            </xdr:grpSpPr>
            <xdr:sp macro="" textlink="">
              <xdr:nvSpPr>
                <xdr:cNvPr id="171" name="Rectangle 170"/>
                <xdr:cNvSpPr>
                  <a:spLocks noChangeArrowheads="1"/>
                </xdr:cNvSpPr>
              </xdr:nvSpPr>
              <xdr:spPr>
                <a:xfrm>
                  <a:off x="0" y="333375"/>
                  <a:ext cx="609600" cy="542925"/>
                </a:xfrm>
                <a:prstGeom prst="rect">
                  <a:avLst/>
                </a:prstGeom>
                <a:solidFill>
                  <a:srgbClr val="FFFFFF"/>
                </a:solidFill>
                <a:ln w="9525">
                  <a:solidFill>
                    <a:srgbClr val="000000"/>
                  </a:solidFill>
                  <a:miter lim="800000"/>
                </a:ln>
              </xdr:spPr>
              <xdr:txBody>
                <a:bodyPr rot="0" vert="horz" wrap="square" lIns="91440" tIns="45720" rIns="91440" bIns="45720" anchor="t" anchorCtr="0" upright="1">
                  <a:noAutofit/>
                </a:bodyPr>
                <a:lstStyle/>
                <a:p>
                  <a:pPr algn="ctr">
                    <a:spcAft>
                      <a:spcPts val="0"/>
                    </a:spcAft>
                  </a:pPr>
                  <a:r>
                    <a:rPr lang="en-US" sz="1200">
                      <a:effectLst/>
                      <a:latin typeface="Calibri" panose="020F0502020204030204"/>
                      <a:ea typeface="Calibri" panose="020F0502020204030204"/>
                      <a:cs typeface="Times New Roman" panose="02020603050405020304" pitchFamily="12"/>
                    </a:rPr>
                    <a:t>M (1)</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200">
                      <a:effectLst/>
                      <a:latin typeface="Calibri" panose="020F0502020204030204"/>
                      <a:ea typeface="Calibri" panose="020F0502020204030204"/>
                      <a:cs typeface="Times New Roman" panose="02020603050405020304" pitchFamily="12"/>
                    </a:rPr>
                    <a:t>LT = 2</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400">
                      <a:effectLst/>
                      <a:latin typeface="Calibri" panose="020F0502020204030204"/>
                      <a:ea typeface="Calibri" panose="020F0502020204030204"/>
                      <a:cs typeface="Times New Roman" panose="02020603050405020304" pitchFamily="12"/>
                    </a:rPr>
                    <a:t> </a:t>
                  </a:r>
                  <a:endParaRPr lang="en-US" sz="1100">
                    <a:effectLst/>
                    <a:latin typeface="Calibri" panose="020F0502020204030204"/>
                    <a:ea typeface="Calibri" panose="020F0502020204030204"/>
                    <a:cs typeface="Times New Roman" panose="02020603050405020304" pitchFamily="12"/>
                  </a:endParaRPr>
                </a:p>
              </xdr:txBody>
            </xdr:sp>
            <xdr:sp macro="" textlink="">
              <xdr:nvSpPr>
                <xdr:cNvPr id="172" name="Rectangle 171"/>
                <xdr:cNvSpPr>
                  <a:spLocks noChangeArrowheads="1"/>
                </xdr:cNvSpPr>
              </xdr:nvSpPr>
              <xdr:spPr>
                <a:xfrm>
                  <a:off x="717550" y="333375"/>
                  <a:ext cx="609600" cy="542925"/>
                </a:xfrm>
                <a:prstGeom prst="rect">
                  <a:avLst/>
                </a:prstGeom>
                <a:solidFill>
                  <a:srgbClr val="FFFFFF"/>
                </a:solidFill>
                <a:ln w="9525">
                  <a:solidFill>
                    <a:srgbClr val="000000"/>
                  </a:solidFill>
                  <a:miter lim="800000"/>
                </a:ln>
              </xdr:spPr>
              <xdr:txBody>
                <a:bodyPr rot="0" vert="horz" wrap="square" lIns="91440" tIns="45720" rIns="91440" bIns="45720" anchor="t" anchorCtr="0" upright="1">
                  <a:noAutofit/>
                </a:bodyPr>
                <a:lstStyle/>
                <a:p>
                  <a:pPr algn="ctr">
                    <a:spcAft>
                      <a:spcPts val="0"/>
                    </a:spcAft>
                  </a:pPr>
                  <a:r>
                    <a:rPr lang="en-US" sz="1200">
                      <a:effectLst/>
                      <a:latin typeface="Calibri" panose="020F0502020204030204"/>
                      <a:ea typeface="Calibri" panose="020F0502020204030204"/>
                      <a:cs typeface="Times New Roman" panose="02020603050405020304" pitchFamily="12"/>
                    </a:rPr>
                    <a:t> N(2)</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200">
                      <a:effectLst/>
                      <a:latin typeface="Calibri" panose="020F0502020204030204"/>
                      <a:ea typeface="Calibri" panose="020F0502020204030204"/>
                      <a:cs typeface="Times New Roman" panose="02020603050405020304" pitchFamily="12"/>
                    </a:rPr>
                    <a:t>LT = 2</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400">
                      <a:effectLst/>
                      <a:latin typeface="Calibri" panose="020F0502020204030204"/>
                      <a:ea typeface="Calibri" panose="020F0502020204030204"/>
                      <a:cs typeface="Times New Roman" panose="02020603050405020304" pitchFamily="12"/>
                    </a:rPr>
                    <a:t> </a:t>
                  </a:r>
                  <a:endParaRPr lang="en-US" sz="1100">
                    <a:effectLst/>
                    <a:latin typeface="Calibri" panose="020F0502020204030204"/>
                    <a:ea typeface="Calibri" panose="020F0502020204030204"/>
                    <a:cs typeface="Times New Roman" panose="02020603050405020304" pitchFamily="12"/>
                  </a:endParaRPr>
                </a:p>
              </xdr:txBody>
            </xdr:sp>
            <xdr:cxnSp macro="">
              <xdr:nvCxnSpPr>
                <xdr:cNvPr id="173" name="AutoShape 26"/>
                <xdr:cNvCxnSpPr>
                  <a:cxnSpLocks noChangeShapeType="1"/>
                </xdr:cNvCxnSpPr>
              </xdr:nvCxnSpPr>
              <xdr:spPr>
                <a:xfrm>
                  <a:off x="204470" y="171450"/>
                  <a:ext cx="713740" cy="0"/>
                </a:xfrm>
                <a:prstGeom prst="straightConnector1">
                  <a:avLst/>
                </a:prstGeom>
                <a:noFill/>
                <a:ln w="9525">
                  <a:solidFill>
                    <a:srgbClr val="000000"/>
                  </a:solidFill>
                  <a:round/>
                </a:ln>
              </xdr:spPr>
            </xdr:cxnSp>
            <xdr:cxnSp macro="">
              <xdr:nvCxnSpPr>
                <xdr:cNvPr id="174" name="AutoShape 31"/>
                <xdr:cNvCxnSpPr>
                  <a:cxnSpLocks noChangeShapeType="1"/>
                </xdr:cNvCxnSpPr>
              </xdr:nvCxnSpPr>
              <xdr:spPr>
                <a:xfrm>
                  <a:off x="492125" y="0"/>
                  <a:ext cx="0" cy="161925"/>
                </a:xfrm>
                <a:prstGeom prst="straightConnector1">
                  <a:avLst/>
                </a:prstGeom>
                <a:noFill/>
                <a:ln w="9525">
                  <a:solidFill>
                    <a:srgbClr val="000000"/>
                  </a:solidFill>
                  <a:round/>
                </a:ln>
              </xdr:spPr>
            </xdr:cxnSp>
            <xdr:cxnSp macro="">
              <xdr:nvCxnSpPr>
                <xdr:cNvPr id="175" name="AutoShape 32"/>
                <xdr:cNvCxnSpPr>
                  <a:cxnSpLocks noChangeShapeType="1"/>
                </xdr:cNvCxnSpPr>
              </xdr:nvCxnSpPr>
              <xdr:spPr>
                <a:xfrm>
                  <a:off x="212725" y="179705"/>
                  <a:ext cx="0" cy="161925"/>
                </a:xfrm>
                <a:prstGeom prst="straightConnector1">
                  <a:avLst/>
                </a:prstGeom>
                <a:noFill/>
                <a:ln w="9525">
                  <a:solidFill>
                    <a:srgbClr val="000000"/>
                  </a:solidFill>
                  <a:round/>
                </a:ln>
              </xdr:spPr>
            </xdr:cxnSp>
            <xdr:cxnSp macro="">
              <xdr:nvCxnSpPr>
                <xdr:cNvPr id="176" name="AutoShape 33"/>
                <xdr:cNvCxnSpPr>
                  <a:cxnSpLocks noChangeShapeType="1"/>
                </xdr:cNvCxnSpPr>
              </xdr:nvCxnSpPr>
              <xdr:spPr>
                <a:xfrm>
                  <a:off x="920750" y="171450"/>
                  <a:ext cx="0" cy="161925"/>
                </a:xfrm>
                <a:prstGeom prst="straightConnector1">
                  <a:avLst/>
                </a:prstGeom>
                <a:noFill/>
                <a:ln w="9525">
                  <a:solidFill>
                    <a:srgbClr val="000000"/>
                  </a:solidFill>
                  <a:round/>
                </a:ln>
              </xdr:spPr>
            </xdr:cxnSp>
          </xdr:grpSp>
        </xdr:grpSp>
        <xdr:sp macro="" textlink="">
          <xdr:nvSpPr>
            <xdr:cNvPr id="155" name="Rectangle 154"/>
            <xdr:cNvSpPr>
              <a:spLocks noChangeArrowheads="1"/>
            </xdr:cNvSpPr>
          </xdr:nvSpPr>
          <xdr:spPr>
            <a:xfrm>
              <a:off x="3972003" y="3330204"/>
              <a:ext cx="762020" cy="522989"/>
            </a:xfrm>
            <a:prstGeom prst="rect">
              <a:avLst/>
            </a:prstGeom>
            <a:solidFill>
              <a:srgbClr val="FFFFFF"/>
            </a:solidFill>
            <a:ln w="9525">
              <a:solidFill>
                <a:srgbClr val="000000"/>
              </a:solidFill>
              <a:miter lim="800000"/>
            </a:ln>
          </xdr:spPr>
          <xdr:txBody>
            <a:bodyPr rot="0" vert="horz" wrap="square" lIns="91440" tIns="45720" rIns="91440" bIns="45720" anchor="t" anchorCtr="0" upright="1">
              <a:noAutofit/>
            </a:bodyPr>
            <a:lstStyle/>
            <a:p>
              <a:pPr algn="ctr">
                <a:spcAft>
                  <a:spcPts val="0"/>
                </a:spcAft>
              </a:pPr>
              <a:r>
                <a:rPr lang="en-US" sz="1200">
                  <a:effectLst/>
                  <a:latin typeface="Calibri" panose="020F0502020204030204"/>
                  <a:ea typeface="Calibri" panose="020F0502020204030204"/>
                  <a:cs typeface="Times New Roman" panose="02020603050405020304" pitchFamily="12"/>
                </a:rPr>
                <a:t>T(3)</a:t>
              </a:r>
              <a:endParaRPr lang="en-US" sz="1100">
                <a:effectLst/>
                <a:latin typeface="Calibri" panose="020F0502020204030204"/>
                <a:ea typeface="Calibri" panose="020F0502020204030204"/>
                <a:cs typeface="Times New Roman" panose="02020603050405020304" pitchFamily="12"/>
              </a:endParaRPr>
            </a:p>
            <a:p>
              <a:pPr algn="ctr">
                <a:spcAft>
                  <a:spcPts val="0"/>
                </a:spcAft>
              </a:pPr>
              <a:r>
                <a:rPr lang="en-US" sz="1200">
                  <a:effectLst/>
                  <a:latin typeface="Calibri" panose="020F0502020204030204"/>
                  <a:ea typeface="Calibri" panose="020F0502020204030204"/>
                  <a:cs typeface="Times New Roman" panose="02020603050405020304" pitchFamily="12"/>
                </a:rPr>
                <a:t>LT = 2</a:t>
              </a:r>
              <a:r>
                <a:rPr lang="en-US" sz="1400">
                  <a:effectLst/>
                  <a:latin typeface="Calibri" panose="020F0502020204030204"/>
                  <a:ea typeface="Calibri" panose="020F0502020204030204"/>
                  <a:cs typeface="Times New Roman" panose="02020603050405020304" pitchFamily="12"/>
                </a:rPr>
                <a:t>  </a:t>
              </a:r>
              <a:endParaRPr lang="en-US" sz="1100">
                <a:effectLst/>
                <a:latin typeface="Calibri" panose="020F0502020204030204"/>
                <a:ea typeface="Calibri" panose="020F0502020204030204"/>
                <a:cs typeface="Times New Roman" panose="02020603050405020304" pitchFamily="12"/>
              </a:endParaRPr>
            </a:p>
          </xdr:txBody>
        </xdr:sp>
      </xdr:grpSp>
    </xdr:grpSp>
    <xdr:clientData/>
  </xdr:twoCellAnchor>
  <mc:AlternateContent xmlns:mc="http://schemas.openxmlformats.org/markup-compatibility/2006">
    <mc:Choice xmlns:a14="http://schemas.microsoft.com/office/drawing/2010/main" Requires="a14">
      <xdr:twoCellAnchor>
        <xdr:from>
          <xdr:col>0</xdr:col>
          <xdr:colOff>0</xdr:colOff>
          <xdr:row>16</xdr:row>
          <xdr:rowOff>12700</xdr:rowOff>
        </xdr:from>
        <xdr:to>
          <xdr:col>2</xdr:col>
          <xdr:colOff>88900</xdr:colOff>
          <xdr:row>19</xdr:row>
          <xdr:rowOff>31750</xdr:rowOff>
        </xdr:to>
        <xdr:sp macro="" textlink="">
          <xdr:nvSpPr>
            <xdr:cNvPr id="1049" name="Object 25" hidden="1">
              <a:extLst>
                <a:ext uri="{63B3BB69-23CF-44E3-9099-C40C66FF867C}">
                  <a14:compatExt spid="_x0000_s1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7"/>
  <sheetViews>
    <sheetView tabSelected="1" zoomScale="85" zoomScaleNormal="150" zoomScalePageLayoutView="150" workbookViewId="0">
      <selection activeCell="E25" sqref="E25"/>
    </sheetView>
  </sheetViews>
  <sheetFormatPr defaultColWidth="10.83203125" defaultRowHeight="15.5" x14ac:dyDescent="0.35"/>
  <cols>
    <col min="1" max="1" width="27.4140625" style="2" customWidth="1"/>
    <col min="2" max="2" width="30.6640625" style="1" customWidth="1"/>
    <col min="3" max="3" width="9.6640625" style="2" customWidth="1"/>
    <col min="4" max="4" width="8.83203125" style="2" customWidth="1"/>
    <col min="5" max="5" width="8.4140625" style="3" bestFit="1" customWidth="1"/>
    <col min="6" max="6" width="7.75" style="2" bestFit="1" customWidth="1"/>
    <col min="7" max="7" width="7.1640625" style="2" customWidth="1"/>
    <col min="8" max="8" width="6.33203125" style="2" customWidth="1"/>
    <col min="9" max="9" width="6.6640625" style="2" customWidth="1"/>
    <col min="10" max="16384" width="10.83203125" style="2"/>
  </cols>
  <sheetData>
    <row r="1" spans="1:4" ht="30" x14ac:dyDescent="0.6">
      <c r="A1" s="17" t="s">
        <v>0</v>
      </c>
    </row>
    <row r="3" spans="1:4" x14ac:dyDescent="0.35">
      <c r="A3" s="18" t="s">
        <v>26</v>
      </c>
    </row>
    <row r="5" spans="1:4" x14ac:dyDescent="0.35">
      <c r="A5" s="22" t="s">
        <v>27</v>
      </c>
    </row>
    <row r="6" spans="1:4" x14ac:dyDescent="0.35">
      <c r="A6" s="23"/>
    </row>
    <row r="7" spans="1:4" x14ac:dyDescent="0.35">
      <c r="A7" s="22" t="s">
        <v>25</v>
      </c>
    </row>
    <row r="8" spans="1:4" x14ac:dyDescent="0.35">
      <c r="A8" s="22" t="s">
        <v>28</v>
      </c>
    </row>
    <row r="9" spans="1:4" x14ac:dyDescent="0.35">
      <c r="A9" s="22" t="s">
        <v>29</v>
      </c>
    </row>
    <row r="10" spans="1:4" x14ac:dyDescent="0.35">
      <c r="A10" s="22"/>
    </row>
    <row r="11" spans="1:4" x14ac:dyDescent="0.35">
      <c r="A11" s="18" t="s">
        <v>30</v>
      </c>
    </row>
    <row r="12" spans="1:4" x14ac:dyDescent="0.35">
      <c r="A12" s="4"/>
    </row>
    <row r="13" spans="1:4" x14ac:dyDescent="0.35">
      <c r="A13" s="18" t="s">
        <v>8</v>
      </c>
    </row>
    <row r="14" spans="1:4" x14ac:dyDescent="0.35">
      <c r="A14" s="18"/>
    </row>
    <row r="15" spans="1:4" x14ac:dyDescent="0.35">
      <c r="A15" s="22" t="s">
        <v>17</v>
      </c>
      <c r="B15" s="21" t="s">
        <v>18</v>
      </c>
      <c r="C15" s="2">
        <f>40000/250</f>
        <v>160</v>
      </c>
      <c r="D15" s="22" t="s">
        <v>24</v>
      </c>
    </row>
    <row r="16" spans="1:4" x14ac:dyDescent="0.35">
      <c r="A16" s="4"/>
    </row>
    <row r="17" spans="1:5" x14ac:dyDescent="0.35">
      <c r="A17"/>
      <c r="B17" s="24"/>
    </row>
    <row r="18" spans="1:5" x14ac:dyDescent="0.35">
      <c r="A18" s="4"/>
      <c r="D18" s="2">
        <f>(SQRT(2*40000*40000/1000)*(SQRT(800/(800-160))))</f>
        <v>2000</v>
      </c>
      <c r="E18" s="29" t="s">
        <v>19</v>
      </c>
    </row>
    <row r="19" spans="1:5" x14ac:dyDescent="0.35">
      <c r="A19" s="18"/>
    </row>
    <row r="20" spans="1:5" x14ac:dyDescent="0.35">
      <c r="A20" s="27"/>
      <c r="B20" s="28"/>
    </row>
    <row r="21" spans="1:5" x14ac:dyDescent="0.35">
      <c r="A21" s="30" t="s">
        <v>31</v>
      </c>
      <c r="B21" s="28"/>
    </row>
    <row r="22" spans="1:5" x14ac:dyDescent="0.35">
      <c r="A22" s="26" t="s">
        <v>21</v>
      </c>
      <c r="B22" s="28">
        <f>(40000*40000/D18)+(D18*1000*(800-160))/(2*800)</f>
        <v>1600000</v>
      </c>
      <c r="C22" s="22" t="s">
        <v>20</v>
      </c>
    </row>
    <row r="23" spans="1:5" x14ac:dyDescent="0.35">
      <c r="A23" s="27"/>
      <c r="B23" s="28"/>
    </row>
    <row r="24" spans="1:5" x14ac:dyDescent="0.35">
      <c r="A24" s="27"/>
      <c r="B24" s="28"/>
    </row>
    <row r="25" spans="1:5" x14ac:dyDescent="0.35">
      <c r="A25" s="30" t="s">
        <v>32</v>
      </c>
      <c r="B25" s="28"/>
    </row>
    <row r="27" spans="1:5" x14ac:dyDescent="0.35">
      <c r="A27" s="22" t="s">
        <v>22</v>
      </c>
      <c r="B27" s="24">
        <f>D18/800</f>
        <v>2.5</v>
      </c>
      <c r="C27" s="22" t="s">
        <v>23</v>
      </c>
    </row>
    <row r="29" spans="1:5" x14ac:dyDescent="0.35">
      <c r="A29" s="25"/>
      <c r="B29" s="21"/>
    </row>
    <row r="30" spans="1:5" x14ac:dyDescent="0.35">
      <c r="A30" s="18" t="s">
        <v>9</v>
      </c>
      <c r="B30" s="21"/>
    </row>
    <row r="31" spans="1:5" x14ac:dyDescent="0.35">
      <c r="A31" s="18" t="s">
        <v>8</v>
      </c>
      <c r="B31" s="21"/>
    </row>
    <row r="32" spans="1:5" x14ac:dyDescent="0.35">
      <c r="A32" s="18"/>
      <c r="B32" s="21"/>
    </row>
    <row r="33" spans="1:2" x14ac:dyDescent="0.35">
      <c r="A33" s="18"/>
      <c r="B33" s="21"/>
    </row>
    <row r="34" spans="1:2" x14ac:dyDescent="0.35">
      <c r="A34" s="18"/>
      <c r="B34" s="21"/>
    </row>
    <row r="35" spans="1:2" x14ac:dyDescent="0.35">
      <c r="A35" s="18"/>
      <c r="B35" s="21"/>
    </row>
    <row r="36" spans="1:2" x14ac:dyDescent="0.35">
      <c r="A36" s="18"/>
      <c r="B36" s="21"/>
    </row>
    <row r="37" spans="1:2" x14ac:dyDescent="0.35">
      <c r="A37" s="18"/>
      <c r="B37" s="21"/>
    </row>
    <row r="38" spans="1:2" x14ac:dyDescent="0.35">
      <c r="A38" s="18"/>
      <c r="B38" s="21"/>
    </row>
    <row r="39" spans="1:2" x14ac:dyDescent="0.35">
      <c r="A39" s="18"/>
      <c r="B39" s="21"/>
    </row>
    <row r="40" spans="1:2" x14ac:dyDescent="0.35">
      <c r="A40" s="18"/>
      <c r="B40" s="21"/>
    </row>
    <row r="41" spans="1:2" x14ac:dyDescent="0.35">
      <c r="A41" s="18"/>
      <c r="B41" s="21"/>
    </row>
    <row r="42" spans="1:2" x14ac:dyDescent="0.35">
      <c r="A42" s="18"/>
      <c r="B42" s="21"/>
    </row>
    <row r="43" spans="1:2" x14ac:dyDescent="0.35">
      <c r="A43" s="18"/>
      <c r="B43" s="21"/>
    </row>
    <row r="44" spans="1:2" x14ac:dyDescent="0.35">
      <c r="A44" s="18"/>
      <c r="B44" s="21"/>
    </row>
    <row r="45" spans="1:2" x14ac:dyDescent="0.35">
      <c r="A45" s="18"/>
      <c r="B45" s="21"/>
    </row>
    <row r="46" spans="1:2" x14ac:dyDescent="0.35">
      <c r="A46" s="25"/>
      <c r="B46" s="21"/>
    </row>
    <row r="47" spans="1:2" x14ac:dyDescent="0.35">
      <c r="A47" s="25"/>
      <c r="B47" s="21"/>
    </row>
    <row r="48" spans="1:2" x14ac:dyDescent="0.35">
      <c r="A48" s="22"/>
    </row>
    <row r="50" spans="1:11" x14ac:dyDescent="0.35">
      <c r="A50" s="5"/>
      <c r="B50" s="6" t="s">
        <v>1</v>
      </c>
      <c r="C50" s="5">
        <v>1</v>
      </c>
      <c r="D50" s="5">
        <v>2</v>
      </c>
      <c r="E50" s="7">
        <v>3</v>
      </c>
      <c r="F50" s="5">
        <v>4</v>
      </c>
      <c r="G50" s="5">
        <v>5</v>
      </c>
      <c r="H50" s="5">
        <v>6</v>
      </c>
      <c r="I50" s="5">
        <v>7</v>
      </c>
      <c r="J50" s="5">
        <v>8</v>
      </c>
      <c r="K50" s="5">
        <v>9</v>
      </c>
    </row>
    <row r="51" spans="1:11" x14ac:dyDescent="0.35">
      <c r="A51" s="19" t="s">
        <v>10</v>
      </c>
      <c r="B51" s="9" t="s">
        <v>2</v>
      </c>
      <c r="C51" s="8"/>
      <c r="D51" s="8"/>
      <c r="E51" s="10"/>
      <c r="F51" s="8"/>
      <c r="G51" s="8"/>
      <c r="H51" s="8"/>
      <c r="I51" s="8"/>
      <c r="J51" s="8"/>
      <c r="K51" s="8">
        <v>200</v>
      </c>
    </row>
    <row r="52" spans="1:11" x14ac:dyDescent="0.35">
      <c r="A52" s="8"/>
      <c r="B52" s="9" t="s">
        <v>3</v>
      </c>
      <c r="C52" s="8"/>
      <c r="D52" s="8"/>
      <c r="E52" s="10"/>
      <c r="F52" s="8"/>
      <c r="G52" s="8"/>
      <c r="H52" s="8"/>
      <c r="I52" s="8"/>
      <c r="J52" s="8"/>
      <c r="K52" s="8"/>
    </row>
    <row r="53" spans="1:11" x14ac:dyDescent="0.35">
      <c r="A53" s="8"/>
      <c r="B53" s="9" t="s">
        <v>4</v>
      </c>
      <c r="C53" s="8"/>
      <c r="D53" s="8"/>
      <c r="E53" s="8"/>
      <c r="F53" s="8"/>
      <c r="G53" s="8"/>
      <c r="H53" s="8"/>
      <c r="I53" s="8"/>
      <c r="J53" s="8"/>
      <c r="K53" s="8"/>
    </row>
    <row r="54" spans="1:11" x14ac:dyDescent="0.35">
      <c r="A54" s="8"/>
      <c r="B54" s="9" t="s">
        <v>5</v>
      </c>
      <c r="C54" s="8"/>
      <c r="D54" s="8"/>
      <c r="E54" s="10"/>
      <c r="F54" s="8"/>
      <c r="G54" s="8"/>
      <c r="H54" s="8"/>
      <c r="I54" s="8"/>
      <c r="J54" s="8"/>
      <c r="K54" s="8">
        <f>K51-K52-K53</f>
        <v>200</v>
      </c>
    </row>
    <row r="55" spans="1:11" x14ac:dyDescent="0.35">
      <c r="A55" s="8"/>
      <c r="B55" s="9" t="s">
        <v>6</v>
      </c>
      <c r="C55" s="8"/>
      <c r="D55" s="8"/>
      <c r="E55" s="10"/>
      <c r="F55" s="8"/>
      <c r="G55" s="8"/>
      <c r="H55" s="8"/>
      <c r="I55" s="8"/>
      <c r="J55" s="8"/>
      <c r="K55" s="8">
        <f>K54</f>
        <v>200</v>
      </c>
    </row>
    <row r="56" spans="1:11" x14ac:dyDescent="0.35">
      <c r="A56" s="11"/>
      <c r="B56" s="12" t="s">
        <v>7</v>
      </c>
      <c r="C56" s="11"/>
      <c r="D56" s="11"/>
      <c r="E56" s="13"/>
      <c r="F56" s="11"/>
      <c r="G56" s="11"/>
      <c r="H56" s="11"/>
      <c r="I56" s="11"/>
      <c r="J56" s="11">
        <f>K55</f>
        <v>200</v>
      </c>
      <c r="K56" s="11"/>
    </row>
    <row r="57" spans="1:11" x14ac:dyDescent="0.35">
      <c r="A57" s="20"/>
      <c r="B57" s="6" t="s">
        <v>2</v>
      </c>
      <c r="C57" s="5"/>
      <c r="D57" s="5"/>
      <c r="E57" s="7"/>
      <c r="F57" s="5"/>
      <c r="G57" s="5"/>
      <c r="H57" s="5"/>
      <c r="I57" s="5"/>
      <c r="J57" s="5">
        <v>150</v>
      </c>
      <c r="K57" s="5"/>
    </row>
    <row r="58" spans="1:11" x14ac:dyDescent="0.35">
      <c r="A58" s="19" t="s">
        <v>33</v>
      </c>
      <c r="B58" s="9" t="s">
        <v>3</v>
      </c>
      <c r="C58" s="8"/>
      <c r="D58" s="8"/>
      <c r="E58" s="10"/>
      <c r="F58" s="8"/>
      <c r="G58" s="8"/>
      <c r="H58" s="8"/>
      <c r="I58" s="8"/>
      <c r="J58" s="8"/>
      <c r="K58" s="8"/>
    </row>
    <row r="59" spans="1:11" x14ac:dyDescent="0.35">
      <c r="A59" s="8"/>
      <c r="B59" s="9" t="s">
        <v>4</v>
      </c>
      <c r="C59" s="8"/>
      <c r="D59" s="8"/>
      <c r="E59" s="8"/>
      <c r="F59" s="8"/>
      <c r="G59" s="8"/>
      <c r="H59" s="8"/>
      <c r="I59" s="8"/>
      <c r="J59" s="8"/>
      <c r="K59" s="8"/>
    </row>
    <row r="60" spans="1:11" x14ac:dyDescent="0.35">
      <c r="A60" s="8"/>
      <c r="B60" s="9" t="s">
        <v>5</v>
      </c>
      <c r="C60" s="8"/>
      <c r="D60" s="8"/>
      <c r="E60" s="10"/>
      <c r="F60" s="8"/>
      <c r="G60" s="8"/>
      <c r="H60" s="8"/>
      <c r="I60" s="8"/>
      <c r="J60" s="8">
        <f>J57-J58-J59</f>
        <v>150</v>
      </c>
      <c r="K60" s="8"/>
    </row>
    <row r="61" spans="1:11" x14ac:dyDescent="0.35">
      <c r="A61" s="8"/>
      <c r="B61" s="9" t="s">
        <v>6</v>
      </c>
      <c r="C61" s="8"/>
      <c r="D61" s="8"/>
      <c r="E61" s="10"/>
      <c r="F61" s="8"/>
      <c r="G61" s="8"/>
      <c r="H61" s="8"/>
      <c r="I61" s="8"/>
      <c r="J61" s="8">
        <f>J60</f>
        <v>150</v>
      </c>
      <c r="K61" s="8"/>
    </row>
    <row r="62" spans="1:11" x14ac:dyDescent="0.35">
      <c r="A62" s="11"/>
      <c r="B62" s="12" t="s">
        <v>7</v>
      </c>
      <c r="C62" s="11"/>
      <c r="D62" s="11"/>
      <c r="E62" s="13"/>
      <c r="F62" s="11"/>
      <c r="G62" s="11"/>
      <c r="H62" s="11"/>
      <c r="I62" s="11">
        <f>J61</f>
        <v>150</v>
      </c>
      <c r="J62" s="11"/>
      <c r="K62" s="11"/>
    </row>
    <row r="63" spans="1:11" x14ac:dyDescent="0.35">
      <c r="A63" s="5"/>
      <c r="B63" s="6" t="s">
        <v>2</v>
      </c>
      <c r="C63" s="5"/>
      <c r="D63" s="5"/>
      <c r="E63" s="7"/>
      <c r="F63" s="5"/>
      <c r="G63" s="5"/>
      <c r="H63" s="5"/>
      <c r="I63" s="5"/>
      <c r="J63" s="5">
        <f>J56*2</f>
        <v>400</v>
      </c>
      <c r="K63" s="5"/>
    </row>
    <row r="64" spans="1:11" x14ac:dyDescent="0.35">
      <c r="A64" s="19"/>
      <c r="B64" s="9" t="s">
        <v>3</v>
      </c>
      <c r="C64" s="8"/>
      <c r="D64" s="8"/>
      <c r="E64" s="10"/>
      <c r="F64" s="8"/>
      <c r="G64" s="8"/>
      <c r="H64" s="8"/>
      <c r="I64" s="8"/>
      <c r="J64" s="8"/>
      <c r="K64" s="8"/>
    </row>
    <row r="65" spans="1:11" x14ac:dyDescent="0.35">
      <c r="A65" s="19" t="s">
        <v>11</v>
      </c>
      <c r="B65" s="9" t="s">
        <v>4</v>
      </c>
      <c r="C65" s="8">
        <v>20</v>
      </c>
      <c r="D65" s="8">
        <v>20</v>
      </c>
      <c r="E65" s="8">
        <v>20</v>
      </c>
      <c r="F65" s="8">
        <v>20</v>
      </c>
      <c r="G65" s="8">
        <v>20</v>
      </c>
      <c r="H65" s="8">
        <v>20</v>
      </c>
      <c r="I65" s="8">
        <v>20</v>
      </c>
      <c r="J65" s="8">
        <v>20</v>
      </c>
      <c r="K65" s="8">
        <f>J67-J66</f>
        <v>70</v>
      </c>
    </row>
    <row r="66" spans="1:11" x14ac:dyDescent="0.35">
      <c r="A66" s="8"/>
      <c r="B66" s="9" t="s">
        <v>5</v>
      </c>
      <c r="C66" s="8"/>
      <c r="D66" s="8"/>
      <c r="E66" s="10"/>
      <c r="F66" s="8"/>
      <c r="G66" s="8"/>
      <c r="H66" s="8"/>
      <c r="I66" s="8"/>
      <c r="J66" s="8">
        <f>J63-J65</f>
        <v>380</v>
      </c>
      <c r="K66" s="8"/>
    </row>
    <row r="67" spans="1:11" x14ac:dyDescent="0.35">
      <c r="A67" s="8"/>
      <c r="B67" s="9" t="s">
        <v>6</v>
      </c>
      <c r="C67" s="8"/>
      <c r="D67" s="8"/>
      <c r="E67" s="10"/>
      <c r="F67" s="8"/>
      <c r="G67" s="8"/>
      <c r="H67" s="8"/>
      <c r="I67" s="8"/>
      <c r="J67" s="8">
        <v>450</v>
      </c>
      <c r="K67" s="8"/>
    </row>
    <row r="68" spans="1:11" x14ac:dyDescent="0.35">
      <c r="A68" s="11"/>
      <c r="B68" s="12" t="s">
        <v>7</v>
      </c>
      <c r="C68" s="11"/>
      <c r="D68" s="11"/>
      <c r="E68" s="13"/>
      <c r="F68" s="11"/>
      <c r="G68" s="11"/>
      <c r="H68" s="11"/>
      <c r="I68" s="11">
        <f>J67</f>
        <v>450</v>
      </c>
      <c r="J68" s="11"/>
      <c r="K68" s="11"/>
    </row>
    <row r="69" spans="1:11" x14ac:dyDescent="0.35">
      <c r="A69" s="5"/>
      <c r="B69" s="6" t="s">
        <v>2</v>
      </c>
      <c r="C69" s="5"/>
      <c r="D69" s="5"/>
      <c r="E69" s="7"/>
      <c r="F69" s="5"/>
      <c r="G69" s="5"/>
      <c r="H69" s="5"/>
      <c r="I69" s="5">
        <f>ROUNDUP((I68*4)/0.9,0)</f>
        <v>2000</v>
      </c>
      <c r="J69" s="5"/>
      <c r="K69" s="5"/>
    </row>
    <row r="70" spans="1:11" x14ac:dyDescent="0.35">
      <c r="A70" s="19"/>
      <c r="B70" s="9" t="s">
        <v>3</v>
      </c>
      <c r="C70" s="8"/>
      <c r="D70" s="8"/>
      <c r="E70" s="10"/>
      <c r="F70" s="8"/>
      <c r="G70" s="8"/>
      <c r="H70" s="8"/>
      <c r="I70" s="8"/>
      <c r="J70" s="8"/>
      <c r="K70" s="8"/>
    </row>
    <row r="71" spans="1:11" x14ac:dyDescent="0.35">
      <c r="A71" s="19" t="s">
        <v>12</v>
      </c>
      <c r="B71" s="9" t="s">
        <v>4</v>
      </c>
      <c r="C71" s="8">
        <v>50</v>
      </c>
      <c r="D71" s="8">
        <v>50</v>
      </c>
      <c r="E71" s="8">
        <v>50</v>
      </c>
      <c r="F71" s="8">
        <v>50</v>
      </c>
      <c r="G71" s="8">
        <v>50</v>
      </c>
      <c r="H71" s="8">
        <v>50</v>
      </c>
      <c r="I71" s="8">
        <v>50</v>
      </c>
      <c r="J71" s="8"/>
      <c r="K71" s="8"/>
    </row>
    <row r="72" spans="1:11" x14ac:dyDescent="0.35">
      <c r="A72" s="8"/>
      <c r="B72" s="9" t="s">
        <v>5</v>
      </c>
      <c r="C72" s="8"/>
      <c r="D72" s="8"/>
      <c r="E72" s="10"/>
      <c r="F72" s="8"/>
      <c r="G72" s="8"/>
      <c r="H72" s="8"/>
      <c r="I72" s="8">
        <f>I69-I71</f>
        <v>1950</v>
      </c>
      <c r="J72" s="8"/>
      <c r="K72" s="8"/>
    </row>
    <row r="73" spans="1:11" x14ac:dyDescent="0.35">
      <c r="A73" s="8"/>
      <c r="B73" s="9" t="s">
        <v>6</v>
      </c>
      <c r="C73" s="8"/>
      <c r="D73" s="8"/>
      <c r="E73" s="10"/>
      <c r="F73" s="8"/>
      <c r="G73" s="8"/>
      <c r="H73" s="8"/>
      <c r="I73" s="8">
        <f>I72</f>
        <v>1950</v>
      </c>
      <c r="J73" s="8"/>
      <c r="K73" s="8"/>
    </row>
    <row r="74" spans="1:11" x14ac:dyDescent="0.35">
      <c r="A74" s="11"/>
      <c r="B74" s="12" t="s">
        <v>7</v>
      </c>
      <c r="C74" s="11"/>
      <c r="D74" s="13"/>
      <c r="E74" s="13"/>
      <c r="F74" s="11"/>
      <c r="G74" s="11">
        <f>I73</f>
        <v>1950</v>
      </c>
      <c r="H74" s="11"/>
      <c r="I74" s="11"/>
      <c r="J74" s="11"/>
      <c r="K74" s="11"/>
    </row>
    <row r="75" spans="1:11" x14ac:dyDescent="0.35">
      <c r="A75" s="5"/>
      <c r="B75" s="6" t="s">
        <v>2</v>
      </c>
      <c r="C75" s="5"/>
      <c r="D75" s="5"/>
      <c r="E75" s="7"/>
      <c r="F75" s="5"/>
      <c r="G75" s="5"/>
      <c r="H75" s="5"/>
      <c r="I75" s="5">
        <f>I68*2</f>
        <v>900</v>
      </c>
      <c r="J75" s="5"/>
      <c r="K75" s="5"/>
    </row>
    <row r="76" spans="1:11" x14ac:dyDescent="0.35">
      <c r="A76" s="19" t="s">
        <v>34</v>
      </c>
      <c r="B76" s="9" t="s">
        <v>3</v>
      </c>
      <c r="C76" s="8"/>
      <c r="D76" s="8"/>
      <c r="E76" s="10"/>
      <c r="F76" s="8"/>
      <c r="G76" s="8"/>
      <c r="H76" s="8"/>
      <c r="I76" s="8"/>
      <c r="J76" s="8"/>
      <c r="K76" s="8"/>
    </row>
    <row r="77" spans="1:11" x14ac:dyDescent="0.35">
      <c r="A77" s="8"/>
      <c r="B77" s="9" t="s">
        <v>4</v>
      </c>
      <c r="C77" s="8"/>
      <c r="D77" s="8"/>
      <c r="E77" s="8"/>
      <c r="F77" s="8"/>
      <c r="G77" s="8"/>
      <c r="H77" s="8"/>
      <c r="I77" s="8"/>
      <c r="J77" s="8"/>
      <c r="K77" s="8"/>
    </row>
    <row r="78" spans="1:11" x14ac:dyDescent="0.35">
      <c r="A78" s="8"/>
      <c r="B78" s="9" t="s">
        <v>5</v>
      </c>
      <c r="C78" s="8"/>
      <c r="D78" s="8"/>
      <c r="E78" s="10"/>
      <c r="F78" s="8"/>
      <c r="G78" s="8"/>
      <c r="H78" s="8"/>
      <c r="I78" s="8">
        <f>I75-I76-I77</f>
        <v>900</v>
      </c>
      <c r="J78" s="8"/>
      <c r="K78" s="8"/>
    </row>
    <row r="79" spans="1:11" x14ac:dyDescent="0.35">
      <c r="A79" s="8"/>
      <c r="B79" s="9" t="s">
        <v>6</v>
      </c>
      <c r="C79" s="8"/>
      <c r="D79" s="8"/>
      <c r="E79" s="10"/>
      <c r="F79" s="8"/>
      <c r="G79" s="8"/>
      <c r="H79" s="8"/>
      <c r="I79" s="8">
        <f>I78</f>
        <v>900</v>
      </c>
      <c r="J79" s="8"/>
      <c r="K79" s="8"/>
    </row>
    <row r="80" spans="1:11" x14ac:dyDescent="0.35">
      <c r="A80" s="11"/>
      <c r="B80" s="12" t="s">
        <v>7</v>
      </c>
      <c r="C80" s="11"/>
      <c r="D80" s="13"/>
      <c r="E80" s="13"/>
      <c r="F80" s="11"/>
      <c r="G80" s="11"/>
      <c r="H80" s="11">
        <f>I79</f>
        <v>900</v>
      </c>
      <c r="I80" s="11"/>
      <c r="J80" s="11"/>
      <c r="K80" s="11"/>
    </row>
    <row r="81" spans="1:11" x14ac:dyDescent="0.35">
      <c r="A81" s="5"/>
      <c r="B81" s="14" t="s">
        <v>2</v>
      </c>
      <c r="C81" s="5"/>
      <c r="D81" s="5"/>
      <c r="E81" s="7"/>
      <c r="F81" s="5"/>
      <c r="G81" s="5"/>
      <c r="H81" s="5"/>
      <c r="I81" s="5">
        <f>I62*3</f>
        <v>450</v>
      </c>
      <c r="J81" s="5">
        <f>2*J56</f>
        <v>400</v>
      </c>
      <c r="K81" s="5"/>
    </row>
    <row r="82" spans="1:11" x14ac:dyDescent="0.35">
      <c r="A82" s="19" t="s">
        <v>13</v>
      </c>
      <c r="B82" s="15" t="s">
        <v>3</v>
      </c>
      <c r="C82" s="8"/>
      <c r="D82" s="8"/>
      <c r="E82" s="10"/>
      <c r="F82" s="8"/>
      <c r="G82" s="8"/>
      <c r="H82" s="8"/>
      <c r="I82" s="8"/>
      <c r="J82" s="8"/>
      <c r="K82" s="8"/>
    </row>
    <row r="83" spans="1:11" x14ac:dyDescent="0.35">
      <c r="A83" s="8"/>
      <c r="B83" s="15" t="s">
        <v>4</v>
      </c>
      <c r="C83" s="8">
        <v>10</v>
      </c>
      <c r="D83" s="8">
        <v>10</v>
      </c>
      <c r="E83" s="8">
        <v>10</v>
      </c>
      <c r="F83" s="8">
        <v>10</v>
      </c>
      <c r="G83" s="8">
        <v>10</v>
      </c>
      <c r="H83" s="8">
        <v>10</v>
      </c>
      <c r="I83" s="8">
        <v>10</v>
      </c>
      <c r="J83" s="8"/>
      <c r="K83" s="8"/>
    </row>
    <row r="84" spans="1:11" x14ac:dyDescent="0.35">
      <c r="A84" s="8"/>
      <c r="B84" s="15" t="s">
        <v>5</v>
      </c>
      <c r="C84" s="8"/>
      <c r="D84" s="8"/>
      <c r="E84" s="10"/>
      <c r="F84" s="8"/>
      <c r="G84" s="8"/>
      <c r="H84" s="8"/>
      <c r="I84" s="8">
        <f>I81-I83</f>
        <v>440</v>
      </c>
      <c r="J84" s="8">
        <f>J81-J83</f>
        <v>400</v>
      </c>
      <c r="K84" s="8"/>
    </row>
    <row r="85" spans="1:11" x14ac:dyDescent="0.35">
      <c r="A85" s="8"/>
      <c r="B85" s="15" t="s">
        <v>6</v>
      </c>
      <c r="C85" s="8"/>
      <c r="D85" s="8"/>
      <c r="E85" s="10"/>
      <c r="F85" s="8"/>
      <c r="G85" s="8"/>
      <c r="H85" s="8"/>
      <c r="I85" s="8">
        <f>I84</f>
        <v>440</v>
      </c>
      <c r="J85" s="8">
        <f>J84</f>
        <v>400</v>
      </c>
      <c r="K85" s="8"/>
    </row>
    <row r="86" spans="1:11" x14ac:dyDescent="0.35">
      <c r="A86" s="11"/>
      <c r="B86" s="16" t="s">
        <v>7</v>
      </c>
      <c r="C86" s="11"/>
      <c r="D86" s="13"/>
      <c r="E86" s="13"/>
      <c r="F86" s="11"/>
      <c r="G86" s="11"/>
      <c r="H86" s="11">
        <f>I85</f>
        <v>440</v>
      </c>
      <c r="I86" s="11">
        <f>J85</f>
        <v>400</v>
      </c>
      <c r="J86" s="11"/>
      <c r="K86" s="11"/>
    </row>
    <row r="87" spans="1:11" x14ac:dyDescent="0.35">
      <c r="A87" s="5"/>
      <c r="B87" s="14" t="s">
        <v>2</v>
      </c>
      <c r="C87" s="5"/>
      <c r="D87" s="5"/>
      <c r="E87" s="7"/>
      <c r="F87" s="5"/>
      <c r="G87" s="5"/>
      <c r="H87" s="5">
        <f>H86</f>
        <v>440</v>
      </c>
      <c r="I87" s="5">
        <f>I86</f>
        <v>400</v>
      </c>
      <c r="J87" s="5"/>
      <c r="K87" s="5"/>
    </row>
    <row r="88" spans="1:11" x14ac:dyDescent="0.35">
      <c r="A88" s="19" t="s">
        <v>14</v>
      </c>
      <c r="B88" s="15" t="s">
        <v>3</v>
      </c>
      <c r="C88" s="8"/>
      <c r="D88" s="8">
        <v>30</v>
      </c>
      <c r="E88" s="10"/>
      <c r="F88" s="8"/>
      <c r="G88" s="8"/>
      <c r="H88" s="8"/>
      <c r="I88" s="8"/>
      <c r="J88" s="8"/>
      <c r="K88" s="8"/>
    </row>
    <row r="89" spans="1:11" x14ac:dyDescent="0.35">
      <c r="A89" s="8"/>
      <c r="B89" s="15" t="s">
        <v>4</v>
      </c>
      <c r="C89" s="8">
        <v>30</v>
      </c>
      <c r="D89" s="8">
        <v>60</v>
      </c>
      <c r="E89" s="8">
        <v>60</v>
      </c>
      <c r="F89" s="8">
        <v>60</v>
      </c>
      <c r="G89" s="8">
        <v>60</v>
      </c>
      <c r="H89" s="8">
        <v>60</v>
      </c>
      <c r="I89" s="8"/>
      <c r="J89" s="8"/>
      <c r="K89" s="8"/>
    </row>
    <row r="90" spans="1:11" x14ac:dyDescent="0.35">
      <c r="A90" s="8"/>
      <c r="B90" s="15" t="s">
        <v>5</v>
      </c>
      <c r="C90" s="8"/>
      <c r="D90" s="8"/>
      <c r="E90" s="10"/>
      <c r="F90" s="8"/>
      <c r="G90" s="8"/>
      <c r="H90" s="8">
        <f>H87-H89</f>
        <v>380</v>
      </c>
      <c r="I90" s="8">
        <f>I87-I89</f>
        <v>400</v>
      </c>
      <c r="J90" s="8"/>
      <c r="K90" s="8"/>
    </row>
    <row r="91" spans="1:11" x14ac:dyDescent="0.35">
      <c r="A91" s="8"/>
      <c r="B91" s="15" t="s">
        <v>6</v>
      </c>
      <c r="C91" s="8"/>
      <c r="D91" s="8"/>
      <c r="E91" s="10"/>
      <c r="F91" s="8"/>
      <c r="G91" s="8"/>
      <c r="H91" s="8">
        <f>H90</f>
        <v>380</v>
      </c>
      <c r="I91" s="8">
        <f>I90</f>
        <v>400</v>
      </c>
      <c r="J91" s="8"/>
      <c r="K91" s="8"/>
    </row>
    <row r="92" spans="1:11" x14ac:dyDescent="0.35">
      <c r="A92" s="11"/>
      <c r="B92" s="16" t="s">
        <v>7</v>
      </c>
      <c r="C92" s="11"/>
      <c r="D92" s="13"/>
      <c r="E92" s="13"/>
      <c r="F92" s="11">
        <f>H91</f>
        <v>380</v>
      </c>
      <c r="G92" s="11">
        <f>I91</f>
        <v>400</v>
      </c>
      <c r="H92" s="11"/>
      <c r="I92" s="11"/>
      <c r="J92" s="11"/>
      <c r="K92" s="11"/>
    </row>
    <row r="93" spans="1:11" x14ac:dyDescent="0.35">
      <c r="A93" s="5"/>
      <c r="B93" s="14" t="s">
        <v>2</v>
      </c>
      <c r="C93" s="5"/>
      <c r="D93" s="5"/>
      <c r="E93" s="7"/>
      <c r="F93" s="5"/>
      <c r="G93" s="5"/>
      <c r="H93" s="5">
        <f>H86*2</f>
        <v>880</v>
      </c>
      <c r="I93" s="5">
        <f>I87*2</f>
        <v>800</v>
      </c>
      <c r="J93" s="5"/>
      <c r="K93" s="5"/>
    </row>
    <row r="94" spans="1:11" x14ac:dyDescent="0.35">
      <c r="A94" s="19" t="s">
        <v>15</v>
      </c>
      <c r="B94" s="15" t="s">
        <v>3</v>
      </c>
      <c r="C94" s="8"/>
      <c r="D94" s="8"/>
      <c r="E94" s="10"/>
      <c r="F94" s="8"/>
      <c r="G94" s="8"/>
      <c r="H94" s="8"/>
      <c r="I94" s="8"/>
      <c r="J94" s="8"/>
      <c r="K94" s="8"/>
    </row>
    <row r="95" spans="1:11" x14ac:dyDescent="0.35">
      <c r="A95" s="8"/>
      <c r="B95" s="15" t="s">
        <v>4</v>
      </c>
      <c r="C95" s="8">
        <v>20</v>
      </c>
      <c r="D95" s="8">
        <v>20</v>
      </c>
      <c r="E95" s="8">
        <v>20</v>
      </c>
      <c r="F95" s="8">
        <v>20</v>
      </c>
      <c r="G95" s="8">
        <v>20</v>
      </c>
      <c r="H95" s="8">
        <v>20</v>
      </c>
      <c r="I95" s="8">
        <f>H97-H93+H95</f>
        <v>50</v>
      </c>
      <c r="J95" s="8">
        <v>50</v>
      </c>
      <c r="K95" s="8"/>
    </row>
    <row r="96" spans="1:11" x14ac:dyDescent="0.35">
      <c r="A96" s="8"/>
      <c r="B96" s="15" t="s">
        <v>5</v>
      </c>
      <c r="C96" s="8"/>
      <c r="D96" s="8"/>
      <c r="E96" s="10"/>
      <c r="F96" s="8"/>
      <c r="G96" s="8"/>
      <c r="H96" s="8">
        <f>H93-H95+50</f>
        <v>910</v>
      </c>
      <c r="I96" s="8">
        <f>I93-I95+50</f>
        <v>800</v>
      </c>
      <c r="J96" s="8"/>
      <c r="K96" s="8"/>
    </row>
    <row r="97" spans="1:11" x14ac:dyDescent="0.35">
      <c r="A97" s="8"/>
      <c r="B97" s="15" t="s">
        <v>6</v>
      </c>
      <c r="C97" s="8"/>
      <c r="D97" s="8"/>
      <c r="E97" s="10"/>
      <c r="F97" s="8"/>
      <c r="G97" s="8"/>
      <c r="H97" s="8">
        <f>H96</f>
        <v>910</v>
      </c>
      <c r="I97" s="8">
        <f>I96</f>
        <v>800</v>
      </c>
      <c r="J97" s="8"/>
      <c r="K97" s="8"/>
    </row>
    <row r="98" spans="1:11" x14ac:dyDescent="0.35">
      <c r="A98" s="11"/>
      <c r="B98" s="16" t="s">
        <v>7</v>
      </c>
      <c r="C98" s="11"/>
      <c r="D98" s="13"/>
      <c r="E98" s="13"/>
      <c r="F98" s="11">
        <f>H97</f>
        <v>910</v>
      </c>
      <c r="G98" s="11">
        <f>I97</f>
        <v>800</v>
      </c>
      <c r="H98" s="11"/>
      <c r="I98" s="11"/>
      <c r="J98" s="11"/>
      <c r="K98" s="11"/>
    </row>
    <row r="99" spans="1:11" x14ac:dyDescent="0.35">
      <c r="A99" s="5"/>
      <c r="B99" s="14" t="s">
        <v>2</v>
      </c>
      <c r="C99" s="5"/>
      <c r="D99" s="5"/>
      <c r="E99" s="7"/>
      <c r="F99" s="5"/>
      <c r="G99" s="5"/>
      <c r="H99" s="5"/>
      <c r="I99" s="5">
        <f>3*I62</f>
        <v>450</v>
      </c>
      <c r="J99" s="5">
        <f>J56</f>
        <v>200</v>
      </c>
      <c r="K99" s="5"/>
    </row>
    <row r="100" spans="1:11" x14ac:dyDescent="0.35">
      <c r="A100" s="19" t="s">
        <v>16</v>
      </c>
      <c r="B100" s="15" t="s">
        <v>3</v>
      </c>
      <c r="C100" s="8"/>
      <c r="D100" s="8"/>
      <c r="E100" s="10"/>
      <c r="F100" s="8"/>
      <c r="G100" s="8"/>
      <c r="H100" s="8"/>
      <c r="I100" s="8"/>
      <c r="J100" s="8"/>
      <c r="K100" s="8"/>
    </row>
    <row r="101" spans="1:11" x14ac:dyDescent="0.35">
      <c r="A101" s="8"/>
      <c r="B101" s="15" t="s">
        <v>4</v>
      </c>
      <c r="C101" s="8"/>
      <c r="D101" s="8"/>
      <c r="E101" s="8"/>
      <c r="F101" s="8"/>
      <c r="G101" s="8"/>
      <c r="H101" s="8"/>
      <c r="I101" s="8"/>
      <c r="J101" s="8">
        <f>I103-I102</f>
        <v>30</v>
      </c>
      <c r="K101" s="8">
        <f>J103-J102</f>
        <v>10</v>
      </c>
    </row>
    <row r="102" spans="1:11" x14ac:dyDescent="0.35">
      <c r="A102" s="8"/>
      <c r="B102" s="15" t="s">
        <v>5</v>
      </c>
      <c r="C102" s="8"/>
      <c r="D102" s="8"/>
      <c r="E102" s="10"/>
      <c r="F102" s="8"/>
      <c r="G102" s="8"/>
      <c r="H102" s="8"/>
      <c r="I102" s="8">
        <f>I99-I100-I101</f>
        <v>450</v>
      </c>
      <c r="J102" s="8">
        <f>J99-J100-J101</f>
        <v>170</v>
      </c>
      <c r="K102" s="8"/>
    </row>
    <row r="103" spans="1:11" x14ac:dyDescent="0.35">
      <c r="A103" s="8"/>
      <c r="B103" s="15" t="s">
        <v>6</v>
      </c>
      <c r="C103" s="8"/>
      <c r="D103" s="8"/>
      <c r="E103" s="10"/>
      <c r="F103" s="8"/>
      <c r="G103" s="8"/>
      <c r="H103" s="8"/>
      <c r="I103" s="8">
        <f>8*60</f>
        <v>480</v>
      </c>
      <c r="J103" s="8">
        <f>3*60</f>
        <v>180</v>
      </c>
      <c r="K103" s="8"/>
    </row>
    <row r="104" spans="1:11" x14ac:dyDescent="0.35">
      <c r="A104" s="11"/>
      <c r="B104" s="16" t="s">
        <v>7</v>
      </c>
      <c r="C104" s="11"/>
      <c r="D104" s="13"/>
      <c r="E104" s="13"/>
      <c r="F104" s="11"/>
      <c r="G104" s="11">
        <f>I103</f>
        <v>480</v>
      </c>
      <c r="H104" s="11">
        <f>J103</f>
        <v>180</v>
      </c>
      <c r="I104" s="11"/>
      <c r="J104" s="11"/>
      <c r="K104" s="11"/>
    </row>
    <row r="105" spans="1:11" x14ac:dyDescent="0.35">
      <c r="B105" s="2"/>
      <c r="E105" s="2"/>
    </row>
    <row r="106" spans="1:11" x14ac:dyDescent="0.35">
      <c r="A106" s="22"/>
      <c r="B106" s="2"/>
      <c r="E106" s="2"/>
    </row>
    <row r="107" spans="1:11" x14ac:dyDescent="0.35">
      <c r="B107" s="2"/>
      <c r="E107" s="2"/>
    </row>
  </sheetData>
  <pageMargins left="0.75" right="0.75" top="1" bottom="1" header="0.5" footer="0.5"/>
  <pageSetup orientation="portrait" r:id="rId1"/>
  <drawing r:id="rId2"/>
  <legacyDrawing r:id="rId3"/>
  <oleObjects>
    <mc:AlternateContent xmlns:mc="http://schemas.openxmlformats.org/markup-compatibility/2006">
      <mc:Choice Requires="x14">
        <oleObject progId="Equation.3" shapeId="1047" r:id="rId4">
          <objectPr defaultSize="0" r:id="rId5">
            <anchor moveWithCells="1" sizeWithCells="1">
              <from>
                <xdr:col>0</xdr:col>
                <xdr:colOff>304800</xdr:colOff>
                <xdr:row>0</xdr:row>
                <xdr:rowOff>95250</xdr:rowOff>
              </from>
              <to>
                <xdr:col>1</xdr:col>
                <xdr:colOff>1257300</xdr:colOff>
                <xdr:row>2</xdr:row>
                <xdr:rowOff>171450</xdr:rowOff>
              </to>
            </anchor>
          </objectPr>
        </oleObject>
      </mc:Choice>
      <mc:Fallback>
        <oleObject progId="Equation.3" shapeId="1047" r:id="rId4"/>
      </mc:Fallback>
    </mc:AlternateContent>
    <mc:AlternateContent xmlns:mc="http://schemas.openxmlformats.org/markup-compatibility/2006">
      <mc:Choice Requires="x14">
        <oleObject progId="Equation.3" shapeId="1049" r:id="rId6">
          <objectPr defaultSize="0" autoPict="0" r:id="rId7">
            <anchor moveWithCells="1" sizeWithCells="1">
              <from>
                <xdr:col>0</xdr:col>
                <xdr:colOff>0</xdr:colOff>
                <xdr:row>16</xdr:row>
                <xdr:rowOff>12700</xdr:rowOff>
              </from>
              <to>
                <xdr:col>2</xdr:col>
                <xdr:colOff>88900</xdr:colOff>
                <xdr:row>19</xdr:row>
                <xdr:rowOff>31750</xdr:rowOff>
              </to>
            </anchor>
          </objectPr>
        </oleObject>
      </mc:Choice>
      <mc:Fallback>
        <oleObject progId="Equation.3" shapeId="1049" r:id="rId6"/>
      </mc:Fallback>
    </mc:AlternateContent>
  </oleObjec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DAO NGUYEN VU VU</dc:creator>
  <cp:lastModifiedBy>DELL</cp:lastModifiedBy>
  <dcterms:created xsi:type="dcterms:W3CDTF">2015-06-12T13:36:57Z</dcterms:created>
  <dcterms:modified xsi:type="dcterms:W3CDTF">2021-01-27T08:23:34Z</dcterms:modified>
</cp:coreProperties>
</file>